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80" windowWidth="16380" windowHeight="7410" tabRatio="500"/>
  </bookViews>
  <sheets>
    <sheet name="Лист1" sheetId="1" r:id="rId1"/>
  </sheets>
  <definedNames>
    <definedName name="Print_Area_0" localSheetId="0">Лист1!$A$1:$H$61</definedName>
    <definedName name="_xlnm.Print_Area" localSheetId="0">Лист1!$A$1:$H$62</definedName>
    <definedName name="Сверка_05.06.2017" localSheetId="0">Лист1!$A$1:$H$61</definedName>
  </definedNames>
  <calcPr calcId="145621"/>
</workbook>
</file>

<file path=xl/calcChain.xml><?xml version="1.0" encoding="utf-8"?>
<calcChain xmlns="http://schemas.openxmlformats.org/spreadsheetml/2006/main">
  <c r="G14" i="1" l="1"/>
  <c r="D53" i="1" l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2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C54" i="1" l="1"/>
  <c r="E43" i="1"/>
  <c r="D54" i="1"/>
  <c r="E26" i="1"/>
  <c r="E53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<sst xmlns="http://schemas.openxmlformats.org/spreadsheetml/2006/main" count="79" uniqueCount="55">
  <si>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</si>
  <si>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</si>
  <si>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</si>
  <si>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</si>
  <si>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</si>
  <si>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</si>
  <si>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</si>
  <si>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</si>
  <si>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</si>
  <si>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</si>
  <si>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</si>
  <si>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</si>
  <si>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</si>
  <si>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</si>
  <si>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</si>
  <si>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</si>
  <si>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</si>
  <si>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</si>
  <si>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</si>
  <si>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</si>
  <si>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</si>
  <si>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</si>
  <si>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</si>
  <si>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</si>
  <si>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</si>
  <si>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</si>
  <si>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</si>
  <si>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</si>
  <si>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</si>
  <si>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</si>
  <si>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</si>
  <si>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</si>
  <si>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</si>
  <si>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</si>
  <si>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</si>
  <si>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</si>
  <si>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</si>
  <si>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</si>
  <si>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</si>
  <si>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</si>
  <si>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</si>
  <si>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</si>
  <si>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</si>
  <si>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</si>
  <si>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</si>
  <si>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0/11</t>
  </si>
  <si>
    <t>Калининградский (Вислинский) залив 
(34 пользователя ВБР)</t>
  </si>
  <si>
    <t>Куршский залив 
(50 пользователей ВБР)</t>
  </si>
  <si>
    <t>*Аннулировано разрешений - 7</t>
  </si>
  <si>
    <t>Балтийское море 
(35 пользователей ВБР)</t>
  </si>
  <si>
    <t xml:space="preserve">  По состоянию на 30.06.2022 г.</t>
  </si>
  <si>
    <t>по состоянию на 30.06.2021 и 30.06.2022 (в сравнении)</t>
  </si>
  <si>
    <t>Выдано разрешений на добычу ВБР — 289</t>
  </si>
  <si>
    <t>* Заключено договоров пользования ВБР — 572</t>
  </si>
  <si>
    <t>* Внесено изменений в разрешения - 256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</si>
</sst>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4"/>
  <sheetViews>
    <sheetView tabSelected="1" view="pageBreakPreview" topLeftCell="A40" zoomScale="59" zoomScaleNormal="70" zoomScalePageLayoutView="59" workbookViewId="0">
      <selection activeCell="E59" sqref="E59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1"/>
      <c r="J1" s="41"/>
      <c r="K1" s="41"/>
    </row>
    <row r="2" spans="1:11" ht="25.5" customHeight="1" x14ac:dyDescent="0.25">
      <c r="A2" s="40" t="s">
        <v>51</v>
      </c>
      <c r="B2" s="40"/>
      <c r="C2" s="40"/>
      <c r="D2" s="40"/>
      <c r="E2" s="40"/>
      <c r="F2" s="40"/>
      <c r="G2" s="40"/>
      <c r="H2" s="40"/>
      <c r="I2" s="41"/>
      <c r="J2" s="41"/>
      <c r="K2" s="41"/>
    </row>
    <row r="3" spans="1:11" ht="7.5" customHeight="1" x14ac:dyDescent="0.25">
      <c r="I3" s="41"/>
      <c r="J3" s="41"/>
      <c r="K3" s="41"/>
    </row>
    <row r="4" spans="1:11" ht="20.25" customHeight="1" x14ac:dyDescent="0.25">
      <c r="A4" s="42" t="s">
        <v>1</v>
      </c>
      <c r="B4" s="42" t="s">
        <v>2</v>
      </c>
      <c r="C4" s="42">
        <v>2021</v>
      </c>
      <c r="D4" s="42"/>
      <c r="E4" s="42"/>
      <c r="F4" s="42">
        <v>2022</v>
      </c>
      <c r="G4" s="42"/>
      <c r="H4" s="42"/>
      <c r="I4" s="41"/>
      <c r="J4" s="41"/>
      <c r="K4" s="41"/>
    </row>
    <row r="5" spans="1:11" ht="20.25" x14ac:dyDescent="0.25">
      <c r="A5" s="42"/>
      <c r="B5" s="42"/>
      <c r="C5" s="38" t="s">
        <v>3</v>
      </c>
      <c r="D5" s="55" t="s">
        <v>4</v>
      </c>
      <c r="E5" s="38" t="s">
        <v>5</v>
      </c>
      <c r="F5" s="1" t="s">
        <v>3</v>
      </c>
      <c r="G5" s="55" t="s">
        <v>4</v>
      </c>
      <c r="H5" s="1" t="s">
        <v>5</v>
      </c>
    </row>
    <row r="6" spans="1:11" ht="20.25" customHeight="1" x14ac:dyDescent="0.25">
      <c r="A6" s="42" t="s">
        <v>49</v>
      </c>
      <c r="B6" s="2" t="s">
        <v>6</v>
      </c>
      <c r="C6" s="14">
        <v>45474.898999999998</v>
      </c>
      <c r="D6" s="14">
        <v>34881.176999999996</v>
      </c>
      <c r="E6" s="32">
        <f t="shared" ref="E6:E52" si="0">D6/C6</f>
        <v>0.76704242927510402</v>
      </c>
      <c r="F6" s="14">
        <v>43374.9</v>
      </c>
      <c r="G6" s="14">
        <v>29406.182000000004</v>
      </c>
      <c r="H6" s="3">
        <f t="shared" ref="H6:H51" si="1">G6/F6</f>
        <v>0.67795388577264737</v>
      </c>
    </row>
    <row r="7" spans="1:11" ht="40.5" x14ac:dyDescent="0.25">
      <c r="A7" s="42"/>
      <c r="B7" s="2" t="s">
        <v>7</v>
      </c>
      <c r="C7" s="14">
        <v>23981.277999999998</v>
      </c>
      <c r="D7" s="14">
        <v>7616.0670000000009</v>
      </c>
      <c r="E7" s="32">
        <f>D7/C7</f>
        <v>0.31758386688148987</v>
      </c>
      <c r="F7" s="14">
        <v>23402.967999999993</v>
      </c>
      <c r="G7" s="14">
        <v>8392.9500000000007</v>
      </c>
      <c r="H7" s="3">
        <f>G7/F7</f>
        <v>0.35862758945788425</v>
      </c>
    </row>
    <row r="8" spans="1:11" ht="20.25" x14ac:dyDescent="0.25">
      <c r="A8" s="42"/>
      <c r="B8" s="2" t="s">
        <v>8</v>
      </c>
      <c r="C8" s="14">
        <v>2875.1750000000002</v>
      </c>
      <c r="D8" s="14">
        <v>511.61099999999999</v>
      </c>
      <c r="E8" s="32">
        <f t="shared" si="0"/>
        <v>0.17794082099350472</v>
      </c>
      <c r="F8" s="14">
        <v>1837.683</v>
      </c>
      <c r="G8" s="14">
        <v>410.94300000000004</v>
      </c>
      <c r="H8" s="3">
        <f t="shared" si="1"/>
        <v>0.22362017823531047</v>
      </c>
    </row>
    <row r="9" spans="1:11" ht="20.25" x14ac:dyDescent="0.25">
      <c r="A9" s="42"/>
      <c r="B9" s="2" t="s">
        <v>9</v>
      </c>
      <c r="C9" s="14">
        <v>1511.126</v>
      </c>
      <c r="D9" s="14">
        <v>173.42799999999997</v>
      </c>
      <c r="E9" s="32">
        <f t="shared" si="0"/>
        <v>0.11476739861533715</v>
      </c>
      <c r="F9" s="14">
        <v>1196.3709999999999</v>
      </c>
      <c r="G9" s="14">
        <v>260.21600000000001</v>
      </c>
      <c r="H9" s="3">
        <f t="shared" si="1"/>
        <v>0.21750443633287669</v>
      </c>
    </row>
    <row r="10" spans="1:11" ht="20.25" x14ac:dyDescent="0.25">
      <c r="A10" s="42"/>
      <c r="B10" s="2" t="s">
        <v>10</v>
      </c>
      <c r="C10" s="14">
        <v>41.7</v>
      </c>
      <c r="D10" s="14">
        <v>3.5999999999999997E-2</v>
      </c>
      <c r="E10" s="32">
        <f t="shared" si="0"/>
        <v>8.6330935251798544E-4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0.25" x14ac:dyDescent="0.25">
      <c r="A11" s="42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0.39400000000000002</v>
      </c>
      <c r="H11" s="32">
        <f t="shared" si="1"/>
        <v>2.0414507772020727E-2</v>
      </c>
    </row>
    <row r="12" spans="1:11" ht="20.25" x14ac:dyDescent="0.25">
      <c r="A12" s="42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0.25" x14ac:dyDescent="0.25">
      <c r="A13" s="42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8.0559999999999992</v>
      </c>
      <c r="H13" s="3">
        <f t="shared" si="1"/>
        <v>8.9660545353366719E-2</v>
      </c>
    </row>
    <row r="14" spans="1:11" ht="20.25" x14ac:dyDescent="0.25">
      <c r="A14" s="4" t="s">
        <v>13</v>
      </c>
      <c r="B14" s="2"/>
      <c r="C14" s="29">
        <f>SUM(C6:C13)</f>
        <v>74012.457999999999</v>
      </c>
      <c r="D14" s="29">
        <f>SUM(D6:D13)</f>
        <v>43187.432000000001</v>
      </c>
      <c r="E14" s="39">
        <f t="shared" si="0"/>
        <v>0.58351571028758431</v>
      </c>
      <c r="F14" s="29">
        <f>SUM(F6:F13)</f>
        <v>69977.872000000003</v>
      </c>
      <c r="G14" s="29">
        <f>SUM(G6:G13)</f>
        <v>38478.745000000003</v>
      </c>
      <c r="H14" s="5">
        <f t="shared" si="1"/>
        <v>0.54987017896171519</v>
      </c>
    </row>
    <row r="15" spans="1:11" ht="40.5" customHeight="1" x14ac:dyDescent="0.25">
      <c r="A15" s="42" t="s">
        <v>46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2585.3359999999998</v>
      </c>
      <c r="H15" s="3">
        <f t="shared" si="1"/>
        <v>0.931700960338122</v>
      </c>
    </row>
    <row r="16" spans="1:11" ht="20.25" x14ac:dyDescent="0.25">
      <c r="A16" s="42"/>
      <c r="B16" s="2" t="s">
        <v>14</v>
      </c>
      <c r="C16" s="14">
        <v>278.58</v>
      </c>
      <c r="D16" s="14">
        <v>53.552000000000007</v>
      </c>
      <c r="E16" s="32">
        <f t="shared" si="0"/>
        <v>0.19223203388613688</v>
      </c>
      <c r="F16" s="14">
        <v>288.60000000000002</v>
      </c>
      <c r="G16" s="14">
        <v>98.856999999999985</v>
      </c>
      <c r="H16" s="3">
        <f t="shared" si="1"/>
        <v>0.34253984753984745</v>
      </c>
    </row>
    <row r="17" spans="1:8" ht="20.25" x14ac:dyDescent="0.25">
      <c r="A17" s="42"/>
      <c r="B17" s="2" t="s">
        <v>15</v>
      </c>
      <c r="C17" s="14">
        <v>149.55000000000001</v>
      </c>
      <c r="D17" s="14">
        <v>27.450999999999997</v>
      </c>
      <c r="E17" s="32">
        <f t="shared" si="0"/>
        <v>0.18355733868271479</v>
      </c>
      <c r="F17" s="14">
        <v>139.6</v>
      </c>
      <c r="G17" s="14">
        <v>54.733000000000004</v>
      </c>
      <c r="H17" s="3">
        <f t="shared" si="1"/>
        <v>0.39207020057306596</v>
      </c>
    </row>
    <row r="18" spans="1:8" ht="43.5" customHeight="1" x14ac:dyDescent="0.25">
      <c r="A18" s="42"/>
      <c r="B18" s="2" t="s">
        <v>16</v>
      </c>
      <c r="C18" s="14">
        <v>54.707000000000001</v>
      </c>
      <c r="D18" s="14">
        <v>6.8999999999999995</v>
      </c>
      <c r="E18" s="32">
        <f t="shared" si="0"/>
        <v>0.12612645548101703</v>
      </c>
      <c r="F18" s="14">
        <v>56.144999999999996</v>
      </c>
      <c r="G18" s="14">
        <v>9.3360000000000003</v>
      </c>
      <c r="H18" s="3">
        <f t="shared" si="1"/>
        <v>0.16628372962864016</v>
      </c>
    </row>
    <row r="19" spans="1:8" ht="20.25" x14ac:dyDescent="0.25">
      <c r="A19" s="42"/>
      <c r="B19" s="2" t="s">
        <v>17</v>
      </c>
      <c r="C19" s="14">
        <v>94.77600000000001</v>
      </c>
      <c r="D19" s="14">
        <v>36.332999999999991</v>
      </c>
      <c r="E19" s="32">
        <f t="shared" si="0"/>
        <v>0.38335654596100266</v>
      </c>
      <c r="F19" s="14">
        <v>98.870999999999981</v>
      </c>
      <c r="G19" s="14">
        <v>35.095000000000006</v>
      </c>
      <c r="H19" s="3">
        <f t="shared" si="1"/>
        <v>0.35495746983443083</v>
      </c>
    </row>
    <row r="20" spans="1:8" ht="20.25" x14ac:dyDescent="0.25">
      <c r="A20" s="42"/>
      <c r="B20" s="2" t="s">
        <v>18</v>
      </c>
      <c r="C20" s="15">
        <v>69.8</v>
      </c>
      <c r="D20" s="14">
        <v>68.628999999999991</v>
      </c>
      <c r="E20" s="32">
        <f t="shared" si="0"/>
        <v>0.98322349570200562</v>
      </c>
      <c r="F20" s="15">
        <v>99.85</v>
      </c>
      <c r="G20" s="14">
        <v>42.342999999999989</v>
      </c>
      <c r="H20" s="3">
        <f t="shared" si="1"/>
        <v>0.42406609914872301</v>
      </c>
    </row>
    <row r="21" spans="1:8" ht="31.5" customHeight="1" x14ac:dyDescent="0.25">
      <c r="A21" s="42"/>
      <c r="B21" s="2" t="s">
        <v>19</v>
      </c>
      <c r="C21" s="15">
        <v>19.88</v>
      </c>
      <c r="D21" s="14">
        <v>5.6810000000000009</v>
      </c>
      <c r="E21" s="32">
        <f t="shared" si="0"/>
        <v>0.28576458752515099</v>
      </c>
      <c r="F21" s="15">
        <v>19.88</v>
      </c>
      <c r="G21" s="14">
        <v>2.798</v>
      </c>
      <c r="H21" s="3">
        <f t="shared" si="1"/>
        <v>0.14074446680080485</v>
      </c>
    </row>
    <row r="22" spans="1:8" ht="20.25" x14ac:dyDescent="0.25">
      <c r="A22" s="42"/>
      <c r="B22" s="2" t="s">
        <v>20</v>
      </c>
      <c r="C22" s="15">
        <v>4.95</v>
      </c>
      <c r="D22" s="14">
        <v>5.2999999999999999E-2</v>
      </c>
      <c r="E22" s="32">
        <f t="shared" si="0"/>
        <v>1.0707070707070707E-2</v>
      </c>
      <c r="F22" s="15">
        <v>5</v>
      </c>
      <c r="G22" s="14">
        <v>0.01</v>
      </c>
      <c r="H22" s="3">
        <f t="shared" si="1"/>
        <v>2E-3</v>
      </c>
    </row>
    <row r="23" spans="1:8" ht="20.25" x14ac:dyDescent="0.25">
      <c r="A23" s="42"/>
      <c r="B23" s="2" t="s">
        <v>21</v>
      </c>
      <c r="C23" s="15">
        <v>4.99</v>
      </c>
      <c r="D23" s="14">
        <v>0.04</v>
      </c>
      <c r="E23" s="32">
        <f t="shared" si="0"/>
        <v>8.0160320641282558E-3</v>
      </c>
      <c r="F23" s="15">
        <v>5</v>
      </c>
      <c r="G23" s="14"/>
      <c r="H23" s="3">
        <f t="shared" si="1"/>
        <v>0</v>
      </c>
    </row>
    <row r="24" spans="1:8" ht="20.25" x14ac:dyDescent="0.25">
      <c r="A24" s="42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25">
      <c r="A25" s="42"/>
      <c r="B25" s="2" t="s">
        <v>23</v>
      </c>
      <c r="C25" s="15">
        <v>99.9</v>
      </c>
      <c r="D25" s="14">
        <v>14.593</v>
      </c>
      <c r="E25" s="32">
        <f t="shared" si="0"/>
        <v>0.14607607607607606</v>
      </c>
      <c r="F25" s="15">
        <v>99.59</v>
      </c>
      <c r="G25" s="14">
        <v>18.926000000000002</v>
      </c>
      <c r="H25" s="3">
        <f t="shared" si="1"/>
        <v>0.19003916055828901</v>
      </c>
    </row>
    <row r="26" spans="1:8" ht="25.5" customHeight="1" x14ac:dyDescent="0.25">
      <c r="A26" s="4" t="s">
        <v>13</v>
      </c>
      <c r="B26" s="2"/>
      <c r="C26" s="29">
        <f>SUM(C15:C25)</f>
        <v>4246.6879999999992</v>
      </c>
      <c r="D26" s="29">
        <f>SUM(D15:D25)</f>
        <v>3420.6089999999995</v>
      </c>
      <c r="E26" s="39">
        <f t="shared" si="0"/>
        <v>0.80547687986496774</v>
      </c>
      <c r="F26" s="29">
        <f>SUM(F15:F25)</f>
        <v>3588.3919999999998</v>
      </c>
      <c r="G26" s="29">
        <f>SUM(G15:G25)</f>
        <v>2847.4339999999993</v>
      </c>
      <c r="H26" s="5">
        <f t="shared" si="1"/>
        <v>0.7935125259447684</v>
      </c>
    </row>
    <row r="27" spans="1:8" ht="20.25" customHeight="1" x14ac:dyDescent="0.25">
      <c r="A27" s="47" t="s">
        <v>47</v>
      </c>
      <c r="B27" s="2" t="s">
        <v>14</v>
      </c>
      <c r="C27" s="14">
        <v>1145.6800000000003</v>
      </c>
      <c r="D27" s="14">
        <v>132.33700000000002</v>
      </c>
      <c r="E27" s="32">
        <f t="shared" si="0"/>
        <v>0.11550956637106347</v>
      </c>
      <c r="F27" s="14">
        <v>1145.5</v>
      </c>
      <c r="G27" s="14">
        <v>298.71499999999997</v>
      </c>
      <c r="H27" s="3">
        <f t="shared" si="1"/>
        <v>0.26077258838934958</v>
      </c>
    </row>
    <row r="28" spans="1:8" ht="20.25" x14ac:dyDescent="0.25">
      <c r="A28" s="48"/>
      <c r="B28" s="2" t="s">
        <v>15</v>
      </c>
      <c r="C28" s="14">
        <v>259.77</v>
      </c>
      <c r="D28" s="14">
        <v>48.431000000000004</v>
      </c>
      <c r="E28" s="32">
        <f t="shared" si="0"/>
        <v>0.18643800284867384</v>
      </c>
      <c r="F28" s="14">
        <v>259.82000000000005</v>
      </c>
      <c r="G28" s="14">
        <v>61.582000000000001</v>
      </c>
      <c r="H28" s="3">
        <f t="shared" si="1"/>
        <v>0.23701793549380337</v>
      </c>
    </row>
    <row r="29" spans="1:8" ht="47.25" customHeight="1" x14ac:dyDescent="0.25">
      <c r="A29" s="48"/>
      <c r="B29" s="2" t="s">
        <v>16</v>
      </c>
      <c r="C29" s="14">
        <v>229.26499999999999</v>
      </c>
      <c r="D29" s="14">
        <v>44.997</v>
      </c>
      <c r="E29" s="32">
        <f t="shared" si="0"/>
        <v>0.19626632935685778</v>
      </c>
      <c r="F29" s="14">
        <v>229.71999999999997</v>
      </c>
      <c r="G29" s="14">
        <v>66.945999999999998</v>
      </c>
      <c r="H29" s="3">
        <f t="shared" si="1"/>
        <v>0.29142434267804285</v>
      </c>
    </row>
    <row r="30" spans="1:8" ht="20.25" x14ac:dyDescent="0.25">
      <c r="A30" s="48"/>
      <c r="B30" s="2" t="s">
        <v>17</v>
      </c>
      <c r="C30" s="14">
        <v>568.4910000000001</v>
      </c>
      <c r="D30" s="14">
        <v>165.899</v>
      </c>
      <c r="E30" s="32">
        <f t="shared" si="0"/>
        <v>0.29182344135615157</v>
      </c>
      <c r="F30" s="14">
        <v>498.45099999999996</v>
      </c>
      <c r="G30" s="14">
        <v>230.69199999999998</v>
      </c>
      <c r="H30" s="3">
        <f t="shared" si="1"/>
        <v>0.46281780957406043</v>
      </c>
    </row>
    <row r="31" spans="1:8" ht="20.25" x14ac:dyDescent="0.25">
      <c r="A31" s="48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164.89400000000003</v>
      </c>
      <c r="H31" s="3">
        <f t="shared" si="1"/>
        <v>0.61123920376617136</v>
      </c>
    </row>
    <row r="32" spans="1:8" ht="48.75" customHeight="1" x14ac:dyDescent="0.25">
      <c r="A32" s="48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4">
        <v>193.20299999999997</v>
      </c>
      <c r="H32" s="3">
        <f t="shared" si="1"/>
        <v>0.55216633323806796</v>
      </c>
    </row>
    <row r="33" spans="1:8" ht="20.25" x14ac:dyDescent="0.25">
      <c r="A33" s="48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4">
        <v>8.6999999999999994E-2</v>
      </c>
      <c r="H33" s="3">
        <f t="shared" si="1"/>
        <v>1.7508553028778425E-3</v>
      </c>
    </row>
    <row r="34" spans="1:8" ht="20.25" x14ac:dyDescent="0.25">
      <c r="A34" s="48"/>
      <c r="B34" s="2" t="s">
        <v>19</v>
      </c>
      <c r="C34" s="15">
        <v>1.88</v>
      </c>
      <c r="D34" s="14">
        <v>0.19</v>
      </c>
      <c r="E34" s="32">
        <f>D34/C34</f>
        <v>0.10106382978723405</v>
      </c>
      <c r="F34" s="15">
        <v>1.88</v>
      </c>
      <c r="G34" s="14">
        <v>0.126</v>
      </c>
      <c r="H34" s="3">
        <f>G34/F34</f>
        <v>6.702127659574468E-2</v>
      </c>
    </row>
    <row r="35" spans="1:8" ht="20.25" x14ac:dyDescent="0.25">
      <c r="A35" s="48"/>
      <c r="B35" s="2" t="s">
        <v>20</v>
      </c>
      <c r="C35" s="15">
        <v>49.84</v>
      </c>
      <c r="D35" s="14">
        <v>0.55600000000000005</v>
      </c>
      <c r="E35" s="32">
        <f>D35/C35</f>
        <v>1.115569823434992E-2</v>
      </c>
      <c r="F35" s="15">
        <v>49.88</v>
      </c>
      <c r="G35" s="14">
        <v>0.78800000000000003</v>
      </c>
      <c r="H35" s="3">
        <f>G35/F35</f>
        <v>1.5797914995990377E-2</v>
      </c>
    </row>
    <row r="36" spans="1:8" ht="20.25" x14ac:dyDescent="0.25">
      <c r="A36" s="48"/>
      <c r="B36" s="2" t="s">
        <v>21</v>
      </c>
      <c r="C36" s="15">
        <v>29.88</v>
      </c>
      <c r="D36" s="14">
        <v>3.2259999999999995</v>
      </c>
      <c r="E36" s="32">
        <f t="shared" si="0"/>
        <v>0.10796519410977241</v>
      </c>
      <c r="F36" s="15">
        <v>29.88</v>
      </c>
      <c r="G36" s="14">
        <v>3.2839999999999998</v>
      </c>
      <c r="H36" s="3">
        <f t="shared" si="1"/>
        <v>0.10990629183400268</v>
      </c>
    </row>
    <row r="37" spans="1:8" ht="20.25" x14ac:dyDescent="0.25">
      <c r="A37" s="48"/>
      <c r="B37" s="2" t="s">
        <v>22</v>
      </c>
      <c r="C37" s="15">
        <v>99.8</v>
      </c>
      <c r="D37" s="14">
        <v>3.7080000000000002</v>
      </c>
      <c r="E37" s="32">
        <f t="shared" si="0"/>
        <v>3.7154308617234469E-2</v>
      </c>
      <c r="F37" s="15">
        <v>79.849999999999994</v>
      </c>
      <c r="G37" s="14">
        <v>9.0180000000000007</v>
      </c>
      <c r="H37" s="3">
        <f t="shared" si="1"/>
        <v>0.1129367564182843</v>
      </c>
    </row>
    <row r="38" spans="1:8" ht="37.5" customHeight="1" x14ac:dyDescent="0.25">
      <c r="A38" s="48"/>
      <c r="B38" s="2" t="s">
        <v>23</v>
      </c>
      <c r="C38" s="15">
        <v>300</v>
      </c>
      <c r="D38" s="14">
        <v>57.185999999999993</v>
      </c>
      <c r="E38" s="32">
        <f t="shared" si="0"/>
        <v>0.19061999999999998</v>
      </c>
      <c r="F38" s="15">
        <v>296.39999999999998</v>
      </c>
      <c r="G38" s="14">
        <v>165.74799999999999</v>
      </c>
      <c r="H38" s="3">
        <f t="shared" si="1"/>
        <v>0.55920377867746285</v>
      </c>
    </row>
    <row r="39" spans="1:8" s="17" customFormat="1" ht="35.25" customHeight="1" x14ac:dyDescent="0.25">
      <c r="A39" s="48"/>
      <c r="B39" s="2" t="s">
        <v>38</v>
      </c>
      <c r="C39" s="15">
        <v>2.87</v>
      </c>
      <c r="D39" s="14">
        <v>8.1000000000000016E-2</v>
      </c>
      <c r="E39" s="32">
        <f t="shared" si="0"/>
        <v>2.8222996515679447E-2</v>
      </c>
      <c r="F39" s="15">
        <v>2.86</v>
      </c>
      <c r="G39" s="14">
        <v>6.4000000000000001E-2</v>
      </c>
      <c r="H39" s="3">
        <f t="shared" si="1"/>
        <v>2.2377622377622378E-2</v>
      </c>
    </row>
    <row r="40" spans="1:8" ht="33" customHeight="1" x14ac:dyDescent="0.25">
      <c r="A40" s="48"/>
      <c r="B40" s="2" t="s">
        <v>27</v>
      </c>
      <c r="C40" s="15">
        <v>60</v>
      </c>
      <c r="D40" s="14">
        <v>18.995999999999999</v>
      </c>
      <c r="E40" s="32">
        <f t="shared" si="0"/>
        <v>0.31659999999999999</v>
      </c>
      <c r="F40" s="15">
        <v>60</v>
      </c>
      <c r="G40" s="14">
        <v>33.658000000000001</v>
      </c>
      <c r="H40" s="3">
        <f t="shared" si="1"/>
        <v>0.56096666666666672</v>
      </c>
    </row>
    <row r="41" spans="1:8" s="16" customFormat="1" ht="24" customHeight="1" x14ac:dyDescent="0.25">
      <c r="A41" s="48"/>
      <c r="B41" s="2" t="s">
        <v>28</v>
      </c>
      <c r="C41" s="15">
        <v>70</v>
      </c>
      <c r="D41" s="14">
        <v>14.734999999999999</v>
      </c>
      <c r="E41" s="32">
        <f t="shared" si="0"/>
        <v>0.21049999999999999</v>
      </c>
      <c r="F41" s="15">
        <v>70</v>
      </c>
      <c r="G41" s="14">
        <v>50.611000000000004</v>
      </c>
      <c r="H41" s="3">
        <f t="shared" si="1"/>
        <v>0.72301428571428572</v>
      </c>
    </row>
    <row r="42" spans="1:8" ht="20.25" x14ac:dyDescent="0.25">
      <c r="A42" s="54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25">
      <c r="A43" s="4" t="s">
        <v>13</v>
      </c>
      <c r="B43" s="2"/>
      <c r="C43" s="29">
        <f>SUM(C27:C42)</f>
        <v>3526.7160000000008</v>
      </c>
      <c r="D43" s="29">
        <f>SUM(D27:D42)</f>
        <v>766.98800000000017</v>
      </c>
      <c r="E43" s="39">
        <f t="shared" si="0"/>
        <v>0.21747937741513634</v>
      </c>
      <c r="F43" s="29">
        <f>SUM(F27:F42)</f>
        <v>3403.4810000000007</v>
      </c>
      <c r="G43" s="29">
        <f>SUM(G27:G42)</f>
        <v>1279.5069999999998</v>
      </c>
      <c r="H43" s="5">
        <f t="shared" si="1"/>
        <v>0.37594069130986763</v>
      </c>
    </row>
    <row r="44" spans="1:8" ht="60.75" customHeight="1" x14ac:dyDescent="0.25">
      <c r="A44" s="47" t="s">
        <v>44</v>
      </c>
      <c r="B44" s="7" t="s">
        <v>26</v>
      </c>
      <c r="C44" s="15">
        <v>1.2</v>
      </c>
      <c r="D44" s="14">
        <v>0.32800000000000001</v>
      </c>
      <c r="E44" s="32">
        <f t="shared" si="0"/>
        <v>0.27333333333333337</v>
      </c>
      <c r="F44" s="15">
        <v>1.35</v>
      </c>
      <c r="G44" s="14">
        <v>0.10600000000000001</v>
      </c>
      <c r="H44" s="3">
        <f t="shared" si="1"/>
        <v>7.8518518518518515E-2</v>
      </c>
    </row>
    <row r="45" spans="1:8" ht="20.25" x14ac:dyDescent="0.25">
      <c r="A45" s="48"/>
      <c r="B45" s="7" t="s">
        <v>29</v>
      </c>
      <c r="C45" s="15">
        <v>11.4</v>
      </c>
      <c r="D45" s="14">
        <v>2.5000000000000001E-2</v>
      </c>
      <c r="E45" s="32">
        <f t="shared" si="0"/>
        <v>2.1929824561403508E-3</v>
      </c>
      <c r="F45" s="15">
        <v>11.7</v>
      </c>
      <c r="G45" s="14">
        <v>0.12000000000000001</v>
      </c>
      <c r="H45" s="3">
        <f t="shared" si="1"/>
        <v>1.0256410256410258E-2</v>
      </c>
    </row>
    <row r="46" spans="1:8" ht="20.25" x14ac:dyDescent="0.25">
      <c r="A46" s="48"/>
      <c r="B46" s="7" t="s">
        <v>17</v>
      </c>
      <c r="C46" s="15">
        <v>3.6</v>
      </c>
      <c r="D46" s="14">
        <v>0.19400000000000001</v>
      </c>
      <c r="E46" s="32">
        <f t="shared" si="0"/>
        <v>5.3888888888888889E-2</v>
      </c>
      <c r="F46" s="15">
        <v>4.3</v>
      </c>
      <c r="G46" s="14">
        <v>0.27</v>
      </c>
      <c r="H46" s="3">
        <f t="shared" si="1"/>
        <v>6.2790697674418611E-2</v>
      </c>
    </row>
    <row r="47" spans="1:8" ht="20.25" x14ac:dyDescent="0.25">
      <c r="A47" s="48"/>
      <c r="B47" s="7" t="s">
        <v>30</v>
      </c>
      <c r="C47" s="15">
        <v>0.5</v>
      </c>
      <c r="D47" s="14">
        <v>4.2000000000000003E-2</v>
      </c>
      <c r="E47" s="32">
        <f t="shared" si="0"/>
        <v>8.4000000000000005E-2</v>
      </c>
      <c r="F47" s="15">
        <v>0.5</v>
      </c>
      <c r="G47" s="14">
        <v>1.9E-2</v>
      </c>
      <c r="H47" s="3">
        <f t="shared" si="1"/>
        <v>3.7999999999999999E-2</v>
      </c>
    </row>
    <row r="48" spans="1:8" ht="20.25" x14ac:dyDescent="0.25">
      <c r="A48" s="48"/>
      <c r="B48" s="7" t="s">
        <v>20</v>
      </c>
      <c r="C48" s="15">
        <v>0.5</v>
      </c>
      <c r="D48" s="14">
        <v>6.5000000000000002E-2</v>
      </c>
      <c r="E48" s="32">
        <f t="shared" si="0"/>
        <v>0.13</v>
      </c>
      <c r="F48" s="15">
        <v>0.5</v>
      </c>
      <c r="G48" s="14">
        <v>4.7E-2</v>
      </c>
      <c r="H48" s="3">
        <f t="shared" ref="H48:H49" si="2">G48/F48</f>
        <v>9.4E-2</v>
      </c>
    </row>
    <row r="49" spans="1:23" ht="20.25" x14ac:dyDescent="0.25">
      <c r="A49" s="48"/>
      <c r="B49" s="7" t="s">
        <v>14</v>
      </c>
      <c r="C49" s="15">
        <v>0.5</v>
      </c>
      <c r="D49" s="14">
        <v>5.7999999999999996E-2</v>
      </c>
      <c r="E49" s="32">
        <f t="shared" si="0"/>
        <v>0.11599999999999999</v>
      </c>
      <c r="F49" s="15">
        <v>0.5</v>
      </c>
      <c r="G49" s="14">
        <v>2.1999999999999999E-2</v>
      </c>
      <c r="H49" s="3">
        <f t="shared" si="2"/>
        <v>4.3999999999999997E-2</v>
      </c>
    </row>
    <row r="50" spans="1:23" ht="20.25" x14ac:dyDescent="0.25">
      <c r="A50" s="48"/>
      <c r="B50" s="7" t="s">
        <v>21</v>
      </c>
      <c r="C50" s="15">
        <v>0.5</v>
      </c>
      <c r="D50" s="14">
        <v>0.17</v>
      </c>
      <c r="E50" s="32">
        <f t="shared" si="0"/>
        <v>0.34</v>
      </c>
      <c r="F50" s="15">
        <v>0.5</v>
      </c>
      <c r="G50" s="14">
        <v>0.09</v>
      </c>
      <c r="H50" s="3">
        <f t="shared" si="1"/>
        <v>0.18</v>
      </c>
      <c r="N50" s="8"/>
      <c r="O50" s="46"/>
      <c r="P50" s="46"/>
      <c r="Q50" s="43"/>
      <c r="R50" s="43"/>
      <c r="S50" s="8"/>
    </row>
    <row r="51" spans="1:23" ht="20.25" x14ac:dyDescent="0.25">
      <c r="A51" s="48"/>
      <c r="B51" s="7" t="s">
        <v>19</v>
      </c>
      <c r="C51" s="15">
        <v>0.9</v>
      </c>
      <c r="D51" s="14">
        <v>0.105</v>
      </c>
      <c r="E51" s="32">
        <f t="shared" si="0"/>
        <v>0.11666666666666665</v>
      </c>
      <c r="F51" s="15">
        <v>0.95</v>
      </c>
      <c r="G51" s="14">
        <v>6.2E-2</v>
      </c>
      <c r="H51" s="3">
        <f t="shared" si="1"/>
        <v>6.5263157894736842E-2</v>
      </c>
      <c r="N51" s="8"/>
      <c r="O51" s="9"/>
      <c r="P51" s="9"/>
      <c r="Q51" s="10"/>
      <c r="R51" s="10"/>
      <c r="S51" s="8"/>
    </row>
    <row r="52" spans="1:23" ht="25.5" customHeight="1" x14ac:dyDescent="0.25">
      <c r="A52" s="48"/>
      <c r="B52" s="7" t="s">
        <v>18</v>
      </c>
      <c r="C52" s="15">
        <v>4.2</v>
      </c>
      <c r="D52" s="14">
        <v>8.7999999999999995E-2</v>
      </c>
      <c r="E52" s="32">
        <f t="shared" si="0"/>
        <v>2.0952380952380951E-2</v>
      </c>
      <c r="F52" s="15">
        <v>5.0999999999999996</v>
      </c>
      <c r="G52" s="14">
        <v>0.26700000000000002</v>
      </c>
      <c r="H52" s="3">
        <f t="shared" ref="H52" si="3">G52/F52</f>
        <v>5.2352941176470595E-2</v>
      </c>
    </row>
    <row r="53" spans="1:23" ht="33" customHeight="1" x14ac:dyDescent="0.25">
      <c r="A53" s="4" t="s">
        <v>13</v>
      </c>
      <c r="B53" s="18"/>
      <c r="C53" s="20">
        <f t="shared" ref="C53:E53" si="4">SUM(C44:C52)</f>
        <v>23.299999999999997</v>
      </c>
      <c r="D53" s="33">
        <f t="shared" si="4"/>
        <v>1.0750000000000002</v>
      </c>
      <c r="E53" s="21">
        <f t="shared" si="4"/>
        <v>1.1370342522974104</v>
      </c>
      <c r="F53" s="37">
        <f t="shared" ref="F53:G53" si="5">SUM(F44:F52)</f>
        <v>25.4</v>
      </c>
      <c r="G53" s="33">
        <f t="shared" si="5"/>
        <v>1.0030000000000001</v>
      </c>
      <c r="H53" s="21">
        <f>G53/F53</f>
        <v>3.9488188976377958E-2</v>
      </c>
    </row>
    <row r="54" spans="1:23" ht="45.75" customHeight="1" x14ac:dyDescent="0.25">
      <c r="A54" s="19" t="s">
        <v>13</v>
      </c>
      <c r="B54" s="18"/>
      <c r="C54" s="20">
        <f>C14+C26+C43+C53</f>
        <v>81809.161999999997</v>
      </c>
      <c r="D54" s="33">
        <f>D14+D26+D43</f>
        <v>47375.028999999995</v>
      </c>
      <c r="E54" s="21">
        <f>D54/C54</f>
        <v>0.57909197260815359</v>
      </c>
      <c r="F54" s="20">
        <f>F14+F26+F43+F53</f>
        <v>76995.14499999999</v>
      </c>
      <c r="G54" s="33">
        <f>G14+G26+G43</f>
        <v>42605.686000000002</v>
      </c>
      <c r="H54" s="21">
        <f>G54/F54</f>
        <v>0.55335548754405239</v>
      </c>
    </row>
    <row r="55" spans="1:23" ht="31.5" customHeight="1" x14ac:dyDescent="0.25">
      <c r="A55" s="49" t="s">
        <v>50</v>
      </c>
      <c r="B55" s="50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25">
      <c r="A56" s="53" t="s">
        <v>52</v>
      </c>
      <c r="B56" s="53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25">
      <c r="A57" s="11" t="s">
        <v>32</v>
      </c>
      <c r="B57" s="7">
        <v>89</v>
      </c>
      <c r="C57" s="30">
        <v>89</v>
      </c>
      <c r="D57" s="6"/>
      <c r="E57" s="51" t="s">
        <v>53</v>
      </c>
      <c r="F57" s="51"/>
      <c r="G57" s="51"/>
      <c r="H57" s="52"/>
    </row>
    <row r="58" spans="1:23" ht="31.5" customHeight="1" x14ac:dyDescent="0.35">
      <c r="A58" s="11" t="s">
        <v>33</v>
      </c>
      <c r="B58" s="28">
        <v>122</v>
      </c>
      <c r="C58" s="28">
        <v>79</v>
      </c>
      <c r="D58" s="28">
        <v>43</v>
      </c>
      <c r="E58" s="12" t="s">
        <v>39</v>
      </c>
      <c r="F58" s="12"/>
      <c r="G58" s="12"/>
      <c r="H58" s="12"/>
      <c r="P58" s="45"/>
      <c r="Q58" s="45"/>
      <c r="R58" s="45"/>
      <c r="S58" s="45"/>
      <c r="T58" s="45"/>
      <c r="U58" s="45"/>
      <c r="V58" s="45"/>
      <c r="W58" s="45"/>
    </row>
    <row r="59" spans="1:23" ht="42" customHeight="1" x14ac:dyDescent="0.25">
      <c r="A59" s="11" t="s">
        <v>34</v>
      </c>
      <c r="B59" s="28">
        <v>52</v>
      </c>
      <c r="C59" s="2">
        <v>51</v>
      </c>
      <c r="D59" s="31">
        <v>1</v>
      </c>
      <c r="E59" s="12" t="s">
        <v>54</v>
      </c>
      <c r="F59" s="12"/>
      <c r="G59" s="12"/>
      <c r="H59" s="12"/>
    </row>
    <row r="60" spans="1:23" ht="30" customHeight="1" x14ac:dyDescent="0.25">
      <c r="A60" s="11" t="s">
        <v>35</v>
      </c>
      <c r="B60" s="7">
        <v>2</v>
      </c>
      <c r="C60" s="7"/>
      <c r="D60" s="7">
        <v>2</v>
      </c>
      <c r="E60" s="44" t="s">
        <v>48</v>
      </c>
      <c r="F60" s="44"/>
      <c r="G60" s="44"/>
      <c r="H60" s="44"/>
    </row>
    <row r="61" spans="1:23" ht="40.5" x14ac:dyDescent="0.25">
      <c r="A61" s="11" t="s">
        <v>36</v>
      </c>
      <c r="B61" s="7">
        <v>22</v>
      </c>
      <c r="C61" s="7">
        <v>11</v>
      </c>
      <c r="D61" s="7" t="s">
        <v>45</v>
      </c>
    </row>
    <row r="62" spans="1:23" ht="40.5" x14ac:dyDescent="0.25">
      <c r="A62" s="35" t="s">
        <v>43</v>
      </c>
      <c r="B62" s="28">
        <v>2</v>
      </c>
      <c r="C62" s="28"/>
      <c r="D62" s="28">
        <v>2</v>
      </c>
    </row>
    <row r="314" spans="7:7" ht="20.25" x14ac:dyDescent="0.3">
      <c r="G314" s="13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2022-06-20T05:59:26Z</cp:lastPrinted>
  <dcterms:created xsi:type="dcterms:W3CDTF">2014-12-05T10:55:26Z</dcterms:created>
  <dcterms:modified xsi:type="dcterms:W3CDTF">2022-07-06T08:46:20Z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