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60" windowWidth="16380" windowHeight="7230" tabRatio="500" activeTab="1"/>
  </bookViews>
  <sheets>
    <sheet name="Лист1" sheetId="1" r:id="rId1"/>
    <sheet name="Лист2" sheetId="2" r:id="rId2"/>
  </sheets>
  <definedNames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 refMode="R1C1"/>
</workbook>
</file>

<file path=xl/calcChain.xml><?xml version="1.0" encoding="utf-8"?>
<calcChain xmlns="http://schemas.openxmlformats.org/spreadsheetml/2006/main">
  <c r="E22" i="1" l="1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G20" i="2"/>
  <c r="F20" i="2"/>
  <c r="H20" i="2" l="1"/>
  <c r="D20" i="2"/>
  <c r="C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  <c r="G14" i="1" l="1"/>
  <c r="D53" i="1" l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E53" i="1" l="1"/>
  <c r="C54" i="1"/>
  <c r="E43" i="1"/>
  <c r="D54" i="1"/>
  <c r="E26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<sst xmlns="http://schemas.openxmlformats.org/spreadsheetml/2006/main" count="104" uniqueCount="62">
  <si>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</si>
  <si>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</si>
  <si>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</si>
  <si>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</si>
  <si>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</si>
  <si>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</si>
  <si>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</si>
  <si>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</si>
  <si>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</si>
  <si>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</si>
  <si>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</si>
  <si>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</si>
  <si>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</si>
  <si>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</si>
  <si>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</si>
  <si>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</si>
  <si>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</si>
  <si>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</si>
  <si>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</si>
  <si>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</si>
  <si>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</si>
  <si>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</si>
  <si>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</si>
  <si>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</si>
  <si>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</si>
  <si>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</si>
  <si>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</si>
  <si>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</si>
  <si>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</si>
  <si>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</si>
  <si>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</si>
  <si>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</si>
  <si>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</si>
  <si>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</si>
  <si>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</si>
  <si>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</si>
  <si>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</si>
  <si>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</si>
  <si>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</si>
  <si>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</si>
  <si>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</si>
  <si>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</si>
  <si>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</si>
  <si>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</si>
  <si>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</si>
  <si>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</si>
  <si>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Калининградский (Вислинский) залив 
(36 пользователя ВБР)</t>
  </si>
  <si>
    <t>Балтийское море 
(36 пользователей ВБР)</t>
  </si>
  <si>
    <t>миноги</t>
  </si>
  <si>
    <t>Карась</t>
  </si>
  <si>
    <t>жерех</t>
  </si>
  <si>
    <t>чехонь</t>
  </si>
  <si>
    <t>густера</t>
  </si>
  <si>
    <t>рыбец</t>
  </si>
  <si>
    <t>Прочие водоемы Калининградской области                            (2 пользователя ВБР)</t>
  </si>
  <si>
    <t>* Заключено договоров пользования ВБР — 588</t>
  </si>
  <si>
    <t>Выдано разрешений на добычу ВБР — 317</t>
  </si>
  <si>
    <t>*Аннулировано разрешений - 15</t>
  </si>
  <si>
    <t>* Внесено изменений в разрешения - 452</t>
  </si>
  <si>
    <t>по состоянию на 31.10.2021 и 31.10.2022 (в сравнении)</t>
  </si>
  <si>
    <t xml:space="preserve">  По состоянию на 31.10.2022 г.</t>
  </si>
  <si>
    <t>по состоянию на 31.10.2022 и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</si>
</sst>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6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14"/>
  <sheetViews>
    <sheetView view="pageBreakPreview" topLeftCell="A16" zoomScale="59" zoomScaleNormal="70" zoomScalePageLayoutView="59" workbookViewId="0">
      <selection activeCell="D47" sqref="D47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</row>
    <row r="2" spans="1:11" ht="25.5" customHeight="1" x14ac:dyDescent="0.25">
      <c r="A2" s="49" t="s">
        <v>59</v>
      </c>
      <c r="B2" s="49"/>
      <c r="C2" s="49"/>
      <c r="D2" s="49"/>
      <c r="E2" s="49"/>
      <c r="F2" s="49"/>
      <c r="G2" s="49"/>
      <c r="H2" s="49"/>
      <c r="I2" s="50"/>
      <c r="J2" s="50"/>
      <c r="K2" s="50"/>
    </row>
    <row r="3" spans="1:11" ht="7.5" customHeight="1" x14ac:dyDescent="0.25">
      <c r="I3" s="50"/>
      <c r="J3" s="50"/>
      <c r="K3" s="50"/>
    </row>
    <row r="4" spans="1:11" ht="20.25" customHeight="1" x14ac:dyDescent="0.25">
      <c r="A4" s="51" t="s">
        <v>1</v>
      </c>
      <c r="B4" s="51" t="s">
        <v>2</v>
      </c>
      <c r="C4" s="51">
        <v>2021</v>
      </c>
      <c r="D4" s="51"/>
      <c r="E4" s="51"/>
      <c r="F4" s="51">
        <v>2022</v>
      </c>
      <c r="G4" s="51"/>
      <c r="H4" s="51"/>
      <c r="I4" s="50"/>
      <c r="J4" s="50"/>
      <c r="K4" s="50"/>
    </row>
    <row r="5" spans="1:11" ht="20.25" x14ac:dyDescent="0.25">
      <c r="A5" s="51"/>
      <c r="B5" s="51"/>
      <c r="C5" s="38" t="s">
        <v>3</v>
      </c>
      <c r="D5" s="40" t="s">
        <v>4</v>
      </c>
      <c r="E5" s="38" t="s">
        <v>5</v>
      </c>
      <c r="F5" s="1" t="s">
        <v>3</v>
      </c>
      <c r="G5" s="40" t="s">
        <v>4</v>
      </c>
      <c r="H5" s="1" t="s">
        <v>5</v>
      </c>
    </row>
    <row r="6" spans="1:11" ht="20.25" customHeight="1" x14ac:dyDescent="0.25">
      <c r="A6" s="51" t="s">
        <v>47</v>
      </c>
      <c r="B6" s="2" t="s">
        <v>6</v>
      </c>
      <c r="C6" s="14">
        <v>45474.898999999998</v>
      </c>
      <c r="D6" s="65">
        <v>35510.06</v>
      </c>
      <c r="E6" s="32">
        <f t="shared" ref="E6:E52" si="0">D6/C6</f>
        <v>0.78087166284855303</v>
      </c>
      <c r="F6" s="14">
        <v>43374.9</v>
      </c>
      <c r="G6" s="14">
        <v>32406.690999999999</v>
      </c>
      <c r="H6" s="3">
        <f t="shared" ref="H6:H51" si="1">G6/F6</f>
        <v>0.74713004525658844</v>
      </c>
    </row>
    <row r="7" spans="1:11" ht="40.5" x14ac:dyDescent="0.25">
      <c r="A7" s="51"/>
      <c r="B7" s="2" t="s">
        <v>7</v>
      </c>
      <c r="C7" s="14">
        <v>23981.277999999998</v>
      </c>
      <c r="D7" s="65">
        <v>9345.0960000000014</v>
      </c>
      <c r="E7" s="32">
        <f>D7/C7</f>
        <v>0.38968298520203976</v>
      </c>
      <c r="F7" s="14">
        <v>23402.967999999993</v>
      </c>
      <c r="G7" s="14">
        <v>12447.55</v>
      </c>
      <c r="H7" s="3">
        <f>G7/F7</f>
        <v>0.53187911892201034</v>
      </c>
    </row>
    <row r="8" spans="1:11" ht="20.25" x14ac:dyDescent="0.25">
      <c r="A8" s="51"/>
      <c r="B8" s="2" t="s">
        <v>8</v>
      </c>
      <c r="C8" s="14">
        <v>2875.1750000000002</v>
      </c>
      <c r="D8" s="65">
        <v>1107.3789999999999</v>
      </c>
      <c r="E8" s="32">
        <f t="shared" si="0"/>
        <v>0.38515186032154558</v>
      </c>
      <c r="F8" s="14">
        <v>1837.683</v>
      </c>
      <c r="G8" s="14">
        <v>863.70600000000002</v>
      </c>
      <c r="H8" s="3">
        <f t="shared" si="1"/>
        <v>0.46999727374090094</v>
      </c>
    </row>
    <row r="9" spans="1:11" ht="20.25" x14ac:dyDescent="0.25">
      <c r="A9" s="51"/>
      <c r="B9" s="2" t="s">
        <v>9</v>
      </c>
      <c r="C9" s="14">
        <v>1511.126</v>
      </c>
      <c r="D9" s="14">
        <v>1018.9910000000001</v>
      </c>
      <c r="E9" s="32">
        <f t="shared" si="0"/>
        <v>0.67432563532094614</v>
      </c>
      <c r="F9" s="14">
        <v>1196.3709999999999</v>
      </c>
      <c r="G9" s="14">
        <v>946.09199999999998</v>
      </c>
      <c r="H9" s="3">
        <f t="shared" si="1"/>
        <v>0.79080151558337686</v>
      </c>
    </row>
    <row r="10" spans="1:11" ht="20.25" x14ac:dyDescent="0.25">
      <c r="A10" s="51"/>
      <c r="B10" s="2" t="s">
        <v>10</v>
      </c>
      <c r="C10" s="14">
        <v>41.7</v>
      </c>
      <c r="D10" s="14">
        <v>0.39799999999999996</v>
      </c>
      <c r="E10" s="32">
        <f t="shared" si="0"/>
        <v>9.5443645083932837E-3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0.25" x14ac:dyDescent="0.25">
      <c r="A11" s="51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0.56299999999999994</v>
      </c>
      <c r="H11" s="32">
        <f t="shared" si="1"/>
        <v>2.9170984455958546E-2</v>
      </c>
    </row>
    <row r="12" spans="1:11" ht="20.25" x14ac:dyDescent="0.25">
      <c r="A12" s="51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0.25" x14ac:dyDescent="0.25">
      <c r="A13" s="51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8.0559999999999992</v>
      </c>
      <c r="H13" s="3">
        <f t="shared" si="1"/>
        <v>8.9660545353366719E-2</v>
      </c>
    </row>
    <row r="14" spans="1:11" ht="20.25" x14ac:dyDescent="0.25">
      <c r="A14" s="4" t="s">
        <v>13</v>
      </c>
      <c r="B14" s="2"/>
      <c r="C14" s="29">
        <f>SUM(C6:C13)</f>
        <v>74012.457999999999</v>
      </c>
      <c r="D14" s="29">
        <f>SUM(D6:D13)</f>
        <v>46987.037000000011</v>
      </c>
      <c r="E14" s="39">
        <f t="shared" si="0"/>
        <v>0.63485308108534932</v>
      </c>
      <c r="F14" s="29">
        <f>SUM(F6:F13)</f>
        <v>69977.872000000003</v>
      </c>
      <c r="G14" s="29">
        <f>SUM(G6:G13)</f>
        <v>46672.661999999989</v>
      </c>
      <c r="H14" s="5">
        <f t="shared" si="1"/>
        <v>0.66696315086574776</v>
      </c>
    </row>
    <row r="15" spans="1:11" ht="40.5" customHeight="1" x14ac:dyDescent="0.25">
      <c r="A15" s="51" t="s">
        <v>46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2585.3359999999998</v>
      </c>
      <c r="H15" s="3">
        <f t="shared" si="1"/>
        <v>0.931700960338122</v>
      </c>
    </row>
    <row r="16" spans="1:11" ht="20.25" x14ac:dyDescent="0.25">
      <c r="A16" s="51"/>
      <c r="B16" s="2" t="s">
        <v>14</v>
      </c>
      <c r="C16" s="14">
        <v>278.58</v>
      </c>
      <c r="D16" s="14">
        <v>150.02899999999997</v>
      </c>
      <c r="E16" s="32">
        <f t="shared" si="0"/>
        <v>0.53854907028501675</v>
      </c>
      <c r="F16" s="14">
        <v>288.60000000000002</v>
      </c>
      <c r="G16" s="14">
        <v>157.03700000000001</v>
      </c>
      <c r="H16" s="3">
        <f t="shared" si="1"/>
        <v>0.54413374913374912</v>
      </c>
    </row>
    <row r="17" spans="1:8" ht="20.25" x14ac:dyDescent="0.25">
      <c r="A17" s="51"/>
      <c r="B17" s="2" t="s">
        <v>15</v>
      </c>
      <c r="C17" s="14">
        <v>149.55000000000001</v>
      </c>
      <c r="D17" s="14">
        <v>56.883999999999993</v>
      </c>
      <c r="E17" s="32">
        <f t="shared" si="0"/>
        <v>0.38036776997659638</v>
      </c>
      <c r="F17" s="14">
        <v>139.6</v>
      </c>
      <c r="G17" s="14">
        <v>65.034999999999997</v>
      </c>
      <c r="H17" s="3">
        <f t="shared" si="1"/>
        <v>0.46586676217765044</v>
      </c>
    </row>
    <row r="18" spans="1:8" ht="43.5" customHeight="1" x14ac:dyDescent="0.25">
      <c r="A18" s="51"/>
      <c r="B18" s="2" t="s">
        <v>16</v>
      </c>
      <c r="C18" s="14">
        <v>54.707000000000001</v>
      </c>
      <c r="D18" s="14">
        <v>12.611000000000001</v>
      </c>
      <c r="E18" s="32">
        <f t="shared" si="0"/>
        <v>0.23051894638711684</v>
      </c>
      <c r="F18" s="14">
        <v>56.144999999999996</v>
      </c>
      <c r="G18" s="14">
        <v>15.483000000000001</v>
      </c>
      <c r="H18" s="3">
        <f t="shared" si="1"/>
        <v>0.27576810045418115</v>
      </c>
    </row>
    <row r="19" spans="1:8" ht="20.25" x14ac:dyDescent="0.25">
      <c r="A19" s="51"/>
      <c r="B19" s="2" t="s">
        <v>17</v>
      </c>
      <c r="C19" s="14">
        <v>94.77600000000001</v>
      </c>
      <c r="D19" s="14">
        <v>55.718000000000004</v>
      </c>
      <c r="E19" s="32">
        <f t="shared" si="0"/>
        <v>0.58789144931206205</v>
      </c>
      <c r="F19" s="14">
        <v>98.870999999999981</v>
      </c>
      <c r="G19" s="14">
        <v>52.923999999999999</v>
      </c>
      <c r="H19" s="3">
        <f t="shared" si="1"/>
        <v>0.5352833490103267</v>
      </c>
    </row>
    <row r="20" spans="1:8" ht="20.25" x14ac:dyDescent="0.25">
      <c r="A20" s="51"/>
      <c r="B20" s="2" t="s">
        <v>18</v>
      </c>
      <c r="C20" s="15">
        <v>69.8</v>
      </c>
      <c r="D20" s="14">
        <v>70.320999999999998</v>
      </c>
      <c r="E20" s="32">
        <f t="shared" si="0"/>
        <v>1.0074641833810889</v>
      </c>
      <c r="F20" s="15">
        <v>99.85</v>
      </c>
      <c r="G20" s="14">
        <v>52.555</v>
      </c>
      <c r="H20" s="3">
        <f t="shared" si="1"/>
        <v>0.52633950926389583</v>
      </c>
    </row>
    <row r="21" spans="1:8" ht="31.5" customHeight="1" x14ac:dyDescent="0.25">
      <c r="A21" s="51"/>
      <c r="B21" s="2" t="s">
        <v>19</v>
      </c>
      <c r="C21" s="15">
        <v>19.88</v>
      </c>
      <c r="D21" s="14">
        <v>15.625</v>
      </c>
      <c r="E21" s="32">
        <f t="shared" si="0"/>
        <v>0.78596579476861173</v>
      </c>
      <c r="F21" s="15">
        <v>19.88</v>
      </c>
      <c r="G21" s="14">
        <v>12.74</v>
      </c>
      <c r="H21" s="3">
        <f t="shared" si="1"/>
        <v>0.64084507042253525</v>
      </c>
    </row>
    <row r="22" spans="1:8" ht="20.25" x14ac:dyDescent="0.25">
      <c r="A22" s="51"/>
      <c r="B22" s="2" t="s">
        <v>20</v>
      </c>
      <c r="C22" s="15">
        <v>4.95</v>
      </c>
      <c r="D22" s="14">
        <v>8.4999999999999992E-2</v>
      </c>
      <c r="E22" s="32">
        <f t="shared" si="0"/>
        <v>1.7171717171717168E-2</v>
      </c>
      <c r="F22" s="15">
        <v>5</v>
      </c>
      <c r="G22" s="14">
        <v>0.03</v>
      </c>
      <c r="H22" s="3">
        <f t="shared" si="1"/>
        <v>6.0000000000000001E-3</v>
      </c>
    </row>
    <row r="23" spans="1:8" ht="20.25" x14ac:dyDescent="0.25">
      <c r="A23" s="51"/>
      <c r="B23" s="2" t="s">
        <v>21</v>
      </c>
      <c r="C23" s="15">
        <v>4.99</v>
      </c>
      <c r="D23" s="14">
        <v>9.1999999999999998E-2</v>
      </c>
      <c r="E23" s="32">
        <f t="shared" si="0"/>
        <v>1.8436873747494989E-2</v>
      </c>
      <c r="F23" s="15">
        <v>5</v>
      </c>
      <c r="G23" s="14"/>
      <c r="H23" s="3">
        <f t="shared" si="1"/>
        <v>0</v>
      </c>
    </row>
    <row r="24" spans="1:8" ht="20.25" x14ac:dyDescent="0.25">
      <c r="A24" s="51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25">
      <c r="A25" s="51"/>
      <c r="B25" s="2" t="s">
        <v>23</v>
      </c>
      <c r="C25" s="15">
        <v>99.9</v>
      </c>
      <c r="D25" s="14">
        <v>23.402000000000001</v>
      </c>
      <c r="E25" s="32">
        <f t="shared" si="0"/>
        <v>0.23425425425425425</v>
      </c>
      <c r="F25" s="15">
        <v>99.59</v>
      </c>
      <c r="G25" s="14">
        <v>32.520000000000003</v>
      </c>
      <c r="H25" s="3">
        <f t="shared" si="1"/>
        <v>0.32653880911738126</v>
      </c>
    </row>
    <row r="26" spans="1:8" ht="25.5" customHeight="1" x14ac:dyDescent="0.25">
      <c r="A26" s="4" t="s">
        <v>13</v>
      </c>
      <c r="B26" s="2"/>
      <c r="C26" s="29">
        <f>SUM(C15:C25)</f>
        <v>4246.6879999999992</v>
      </c>
      <c r="D26" s="29">
        <f>SUM(D15:D25)</f>
        <v>3592.1439999999993</v>
      </c>
      <c r="E26" s="39">
        <f t="shared" si="0"/>
        <v>0.84586953409339227</v>
      </c>
      <c r="F26" s="29">
        <f>SUM(F15:F25)</f>
        <v>3588.3919999999998</v>
      </c>
      <c r="G26" s="29">
        <f>SUM(G15:G25)</f>
        <v>2973.6599999999994</v>
      </c>
      <c r="H26" s="5">
        <f t="shared" si="1"/>
        <v>0.82868872743000199</v>
      </c>
    </row>
    <row r="27" spans="1:8" ht="20.25" customHeight="1" x14ac:dyDescent="0.25">
      <c r="A27" s="56" t="s">
        <v>45</v>
      </c>
      <c r="B27" s="2" t="s">
        <v>14</v>
      </c>
      <c r="C27" s="14">
        <v>1145.6800000000003</v>
      </c>
      <c r="D27" s="14">
        <v>907.33500000000004</v>
      </c>
      <c r="E27" s="32">
        <f t="shared" si="0"/>
        <v>0.79196197891208697</v>
      </c>
      <c r="F27" s="14">
        <v>1145.5</v>
      </c>
      <c r="G27" s="14">
        <v>848.16700000000003</v>
      </c>
      <c r="H27" s="3">
        <f t="shared" si="1"/>
        <v>0.74043387167175911</v>
      </c>
    </row>
    <row r="28" spans="1:8" ht="20.25" x14ac:dyDescent="0.25">
      <c r="A28" s="57"/>
      <c r="B28" s="2" t="s">
        <v>15</v>
      </c>
      <c r="C28" s="14">
        <v>259.77</v>
      </c>
      <c r="D28" s="14">
        <v>129.53100000000001</v>
      </c>
      <c r="E28" s="32">
        <f t="shared" si="0"/>
        <v>0.49863725603418413</v>
      </c>
      <c r="F28" s="14">
        <v>259.82000000000005</v>
      </c>
      <c r="G28" s="14">
        <v>145.19999999999999</v>
      </c>
      <c r="H28" s="3">
        <f t="shared" si="1"/>
        <v>0.55884843353090585</v>
      </c>
    </row>
    <row r="29" spans="1:8" ht="47.25" customHeight="1" x14ac:dyDescent="0.25">
      <c r="A29" s="57"/>
      <c r="B29" s="2" t="s">
        <v>16</v>
      </c>
      <c r="C29" s="14">
        <v>229.26499999999999</v>
      </c>
      <c r="D29" s="14">
        <v>127.88000000000001</v>
      </c>
      <c r="E29" s="32">
        <f t="shared" si="0"/>
        <v>0.55778247879091891</v>
      </c>
      <c r="F29" s="14">
        <v>229.71999999999997</v>
      </c>
      <c r="G29" s="14">
        <v>136.71700000000001</v>
      </c>
      <c r="H29" s="3">
        <f t="shared" si="1"/>
        <v>0.59514626501828327</v>
      </c>
    </row>
    <row r="30" spans="1:8" ht="20.25" x14ac:dyDescent="0.25">
      <c r="A30" s="57"/>
      <c r="B30" s="2" t="s">
        <v>17</v>
      </c>
      <c r="C30" s="14">
        <v>568.4910000000001</v>
      </c>
      <c r="D30" s="14">
        <v>294.79899999999998</v>
      </c>
      <c r="E30" s="32">
        <f t="shared" si="0"/>
        <v>0.5185640581820995</v>
      </c>
      <c r="F30" s="14">
        <v>498.45099999999996</v>
      </c>
      <c r="G30" s="14">
        <v>323.40600000000001</v>
      </c>
      <c r="H30" s="3">
        <f t="shared" si="1"/>
        <v>0.64882205071310928</v>
      </c>
    </row>
    <row r="31" spans="1:8" ht="20.25" x14ac:dyDescent="0.25">
      <c r="A31" s="57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238.80199999999999</v>
      </c>
      <c r="H31" s="3">
        <f t="shared" si="1"/>
        <v>0.88520591615079514</v>
      </c>
    </row>
    <row r="32" spans="1:8" ht="48.75" customHeight="1" x14ac:dyDescent="0.25">
      <c r="A32" s="57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5">
        <v>193.20299999999997</v>
      </c>
      <c r="H32" s="3">
        <f t="shared" si="1"/>
        <v>0.55216633323806796</v>
      </c>
    </row>
    <row r="33" spans="1:8" ht="20.25" x14ac:dyDescent="0.25">
      <c r="A33" s="57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5">
        <v>8.6999999999999994E-2</v>
      </c>
      <c r="H33" s="3">
        <f t="shared" si="1"/>
        <v>1.7508553028778425E-3</v>
      </c>
    </row>
    <row r="34" spans="1:8" ht="20.25" x14ac:dyDescent="0.25">
      <c r="A34" s="57"/>
      <c r="B34" s="2" t="s">
        <v>19</v>
      </c>
      <c r="C34" s="15">
        <v>1.88</v>
      </c>
      <c r="D34" s="14">
        <v>0.72</v>
      </c>
      <c r="E34" s="32">
        <f>D34/C34</f>
        <v>0.38297872340425532</v>
      </c>
      <c r="F34" s="15">
        <v>1.88</v>
      </c>
      <c r="G34" s="14">
        <v>0.96299999999999997</v>
      </c>
      <c r="H34" s="3">
        <f>G34/F34</f>
        <v>0.51223404255319149</v>
      </c>
    </row>
    <row r="35" spans="1:8" ht="20.25" x14ac:dyDescent="0.25">
      <c r="A35" s="57"/>
      <c r="B35" s="2" t="s">
        <v>20</v>
      </c>
      <c r="C35" s="15">
        <v>49.84</v>
      </c>
      <c r="D35" s="14">
        <v>3.4350000000000001</v>
      </c>
      <c r="E35" s="32">
        <f>D35/C35</f>
        <v>6.8920545746388437E-2</v>
      </c>
      <c r="F35" s="15">
        <v>49.88</v>
      </c>
      <c r="G35" s="14">
        <v>4.1109999999999998</v>
      </c>
      <c r="H35" s="3">
        <f>G35/F35</f>
        <v>8.2417802726543699E-2</v>
      </c>
    </row>
    <row r="36" spans="1:8" ht="20.25" x14ac:dyDescent="0.25">
      <c r="A36" s="57"/>
      <c r="B36" s="2" t="s">
        <v>21</v>
      </c>
      <c r="C36" s="15">
        <v>29.88</v>
      </c>
      <c r="D36" s="14">
        <v>8.0030000000000001</v>
      </c>
      <c r="E36" s="32">
        <f t="shared" si="0"/>
        <v>0.26783801874163321</v>
      </c>
      <c r="F36" s="15">
        <v>29.88</v>
      </c>
      <c r="G36" s="14">
        <v>5.3419999999999996</v>
      </c>
      <c r="H36" s="3">
        <f t="shared" si="1"/>
        <v>0.1787817938420348</v>
      </c>
    </row>
    <row r="37" spans="1:8" ht="20.25" x14ac:dyDescent="0.25">
      <c r="A37" s="57"/>
      <c r="B37" s="2" t="s">
        <v>22</v>
      </c>
      <c r="C37" s="15">
        <v>99.8</v>
      </c>
      <c r="D37" s="14">
        <v>4.3390000000000004</v>
      </c>
      <c r="E37" s="32">
        <f t="shared" si="0"/>
        <v>4.3476953907815634E-2</v>
      </c>
      <c r="F37" s="15">
        <v>79.849999999999994</v>
      </c>
      <c r="G37" s="14">
        <v>9.1239999999999988</v>
      </c>
      <c r="H37" s="3">
        <f t="shared" si="1"/>
        <v>0.11426424546023795</v>
      </c>
    </row>
    <row r="38" spans="1:8" ht="37.5" customHeight="1" x14ac:dyDescent="0.25">
      <c r="A38" s="57"/>
      <c r="B38" s="2" t="s">
        <v>23</v>
      </c>
      <c r="C38" s="15">
        <v>300</v>
      </c>
      <c r="D38" s="14">
        <v>167.04700000000003</v>
      </c>
      <c r="E38" s="32">
        <f t="shared" si="0"/>
        <v>0.55682333333333345</v>
      </c>
      <c r="F38" s="15">
        <v>296.39999999999998</v>
      </c>
      <c r="G38" s="14">
        <v>286.73899999999998</v>
      </c>
      <c r="H38" s="3">
        <f t="shared" si="1"/>
        <v>0.9674055330634278</v>
      </c>
    </row>
    <row r="39" spans="1:8" s="17" customFormat="1" ht="35.25" customHeight="1" x14ac:dyDescent="0.25">
      <c r="A39" s="57"/>
      <c r="B39" s="2" t="s">
        <v>38</v>
      </c>
      <c r="C39" s="15">
        <v>2.87</v>
      </c>
      <c r="D39" s="14">
        <v>0.12200000000000001</v>
      </c>
      <c r="E39" s="32">
        <f t="shared" si="0"/>
        <v>4.2508710801393727E-2</v>
      </c>
      <c r="F39" s="15">
        <v>2.86</v>
      </c>
      <c r="G39" s="14">
        <v>0.104</v>
      </c>
      <c r="H39" s="3">
        <f t="shared" si="1"/>
        <v>3.6363636363636362E-2</v>
      </c>
    </row>
    <row r="40" spans="1:8" ht="33" customHeight="1" x14ac:dyDescent="0.25">
      <c r="A40" s="57"/>
      <c r="B40" s="2" t="s">
        <v>27</v>
      </c>
      <c r="C40" s="15">
        <v>60</v>
      </c>
      <c r="D40" s="14">
        <v>19.174999999999997</v>
      </c>
      <c r="E40" s="32">
        <f t="shared" si="0"/>
        <v>0.31958333333333327</v>
      </c>
      <c r="F40" s="15">
        <v>60</v>
      </c>
      <c r="G40" s="14">
        <v>34.686000000000007</v>
      </c>
      <c r="H40" s="3">
        <f t="shared" si="1"/>
        <v>0.57810000000000017</v>
      </c>
    </row>
    <row r="41" spans="1:8" s="16" customFormat="1" ht="24" customHeight="1" x14ac:dyDescent="0.25">
      <c r="A41" s="57"/>
      <c r="B41" s="2" t="s">
        <v>28</v>
      </c>
      <c r="C41" s="15">
        <v>70</v>
      </c>
      <c r="D41" s="14">
        <v>44.892000000000003</v>
      </c>
      <c r="E41" s="32">
        <f t="shared" si="0"/>
        <v>0.64131428571428573</v>
      </c>
      <c r="F41" s="15">
        <v>70</v>
      </c>
      <c r="G41" s="14">
        <v>74.808999999999997</v>
      </c>
      <c r="H41" s="3">
        <f t="shared" si="1"/>
        <v>1.0687</v>
      </c>
    </row>
    <row r="42" spans="1:8" ht="20.25" x14ac:dyDescent="0.25">
      <c r="A42" s="63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25">
      <c r="A43" s="4" t="s">
        <v>13</v>
      </c>
      <c r="B43" s="2"/>
      <c r="C43" s="29">
        <f>SUM(C27:C42)</f>
        <v>3526.7160000000008</v>
      </c>
      <c r="D43" s="29">
        <f>SUM(D27:D42)</f>
        <v>1983.9239999999998</v>
      </c>
      <c r="E43" s="39">
        <f t="shared" si="0"/>
        <v>0.56254146917415504</v>
      </c>
      <c r="F43" s="29">
        <f>SUM(F27:F42)</f>
        <v>3403.4810000000007</v>
      </c>
      <c r="G43" s="29">
        <f>SUM(G27:G42)</f>
        <v>2301.5509999999999</v>
      </c>
      <c r="H43" s="5">
        <f t="shared" si="1"/>
        <v>0.67623441999529288</v>
      </c>
    </row>
    <row r="44" spans="1:8" ht="60.75" customHeight="1" x14ac:dyDescent="0.25">
      <c r="A44" s="56" t="s">
        <v>44</v>
      </c>
      <c r="B44" s="7" t="s">
        <v>26</v>
      </c>
      <c r="C44" s="15">
        <v>1.35</v>
      </c>
      <c r="D44" s="14">
        <v>1.4139999999999999</v>
      </c>
      <c r="E44" s="32">
        <f t="shared" si="0"/>
        <v>1.0474074074074073</v>
      </c>
      <c r="F44" s="15">
        <v>1.35</v>
      </c>
      <c r="G44" s="41">
        <v>0.65500000000000003</v>
      </c>
      <c r="H44" s="3">
        <f t="shared" si="1"/>
        <v>0.48518518518518516</v>
      </c>
    </row>
    <row r="45" spans="1:8" ht="20.25" x14ac:dyDescent="0.25">
      <c r="A45" s="57"/>
      <c r="B45" s="7" t="s">
        <v>29</v>
      </c>
      <c r="C45" s="15">
        <v>11.4</v>
      </c>
      <c r="D45" s="14">
        <v>1.0720000000000001</v>
      </c>
      <c r="E45" s="32">
        <f t="shared" si="0"/>
        <v>9.4035087719298249E-2</v>
      </c>
      <c r="F45" s="15">
        <v>11.7</v>
      </c>
      <c r="G45" s="41">
        <v>1.1000000000000001</v>
      </c>
      <c r="H45" s="3">
        <f t="shared" si="1"/>
        <v>9.401709401709403E-2</v>
      </c>
    </row>
    <row r="46" spans="1:8" ht="20.25" x14ac:dyDescent="0.25">
      <c r="A46" s="57"/>
      <c r="B46" s="7" t="s">
        <v>17</v>
      </c>
      <c r="C46" s="15">
        <v>3.6</v>
      </c>
      <c r="D46" s="14">
        <v>1.359</v>
      </c>
      <c r="E46" s="32">
        <f t="shared" si="0"/>
        <v>0.3775</v>
      </c>
      <c r="F46" s="15">
        <v>4.3</v>
      </c>
      <c r="G46" s="41">
        <v>0.80300000000000005</v>
      </c>
      <c r="H46" s="3">
        <f t="shared" si="1"/>
        <v>0.18674418604651163</v>
      </c>
    </row>
    <row r="47" spans="1:8" ht="20.25" x14ac:dyDescent="0.25">
      <c r="A47" s="57"/>
      <c r="B47" s="7" t="s">
        <v>30</v>
      </c>
      <c r="C47" s="15">
        <v>0.5</v>
      </c>
      <c r="D47" s="14"/>
      <c r="E47" s="32">
        <f t="shared" si="0"/>
        <v>0</v>
      </c>
      <c r="F47" s="15">
        <v>0.5</v>
      </c>
      <c r="G47" s="41">
        <v>0.29399999999999998</v>
      </c>
      <c r="H47" s="3">
        <f t="shared" si="1"/>
        <v>0.58799999999999997</v>
      </c>
    </row>
    <row r="48" spans="1:8" ht="20.25" x14ac:dyDescent="0.25">
      <c r="A48" s="57"/>
      <c r="B48" s="7" t="s">
        <v>20</v>
      </c>
      <c r="C48" s="15">
        <v>0.5</v>
      </c>
      <c r="D48" s="14">
        <v>0.245</v>
      </c>
      <c r="E48" s="32">
        <f t="shared" si="0"/>
        <v>0.49</v>
      </c>
      <c r="F48" s="15">
        <v>0.5</v>
      </c>
      <c r="G48" s="41">
        <v>0.224</v>
      </c>
      <c r="H48" s="3">
        <f t="shared" ref="H48:H49" si="2">G48/F48</f>
        <v>0.44800000000000001</v>
      </c>
    </row>
    <row r="49" spans="1:23" ht="20.25" x14ac:dyDescent="0.25">
      <c r="A49" s="57"/>
      <c r="B49" s="7" t="s">
        <v>14</v>
      </c>
      <c r="C49" s="15">
        <v>0.5</v>
      </c>
      <c r="D49" s="14">
        <v>0.27</v>
      </c>
      <c r="E49" s="32">
        <f t="shared" si="0"/>
        <v>0.54</v>
      </c>
      <c r="F49" s="15">
        <v>0.5</v>
      </c>
      <c r="G49" s="41">
        <v>0.17</v>
      </c>
      <c r="H49" s="3">
        <f t="shared" si="2"/>
        <v>0.34</v>
      </c>
    </row>
    <row r="50" spans="1:23" ht="20.25" x14ac:dyDescent="0.25">
      <c r="A50" s="57"/>
      <c r="B50" s="7" t="s">
        <v>21</v>
      </c>
      <c r="C50" s="15">
        <v>0.5</v>
      </c>
      <c r="D50" s="14">
        <v>0.23900000000000002</v>
      </c>
      <c r="E50" s="32">
        <f t="shared" si="0"/>
        <v>0.47800000000000004</v>
      </c>
      <c r="F50" s="15">
        <v>0.5</v>
      </c>
      <c r="G50" s="41">
        <v>0.28699999999999998</v>
      </c>
      <c r="H50" s="3">
        <f t="shared" si="1"/>
        <v>0.57399999999999995</v>
      </c>
      <c r="N50" s="8"/>
      <c r="O50" s="55"/>
      <c r="P50" s="55"/>
      <c r="Q50" s="52"/>
      <c r="R50" s="52"/>
      <c r="S50" s="8"/>
    </row>
    <row r="51" spans="1:23" ht="20.25" x14ac:dyDescent="0.25">
      <c r="A51" s="57"/>
      <c r="B51" s="7" t="s">
        <v>19</v>
      </c>
      <c r="C51" s="15">
        <v>0.9</v>
      </c>
      <c r="D51" s="14">
        <v>0.20699999999999999</v>
      </c>
      <c r="E51" s="32">
        <f t="shared" si="0"/>
        <v>0.22999999999999998</v>
      </c>
      <c r="F51" s="15">
        <v>0.95</v>
      </c>
      <c r="G51" s="41">
        <v>0.13900000000000001</v>
      </c>
      <c r="H51" s="3">
        <f t="shared" si="1"/>
        <v>0.14631578947368423</v>
      </c>
      <c r="N51" s="8"/>
      <c r="O51" s="9"/>
      <c r="P51" s="9"/>
      <c r="Q51" s="10"/>
      <c r="R51" s="10"/>
      <c r="S51" s="8"/>
    </row>
    <row r="52" spans="1:23" ht="25.5" customHeight="1" x14ac:dyDescent="0.25">
      <c r="A52" s="57"/>
      <c r="B52" s="7" t="s">
        <v>18</v>
      </c>
      <c r="C52" s="15">
        <v>4.2</v>
      </c>
      <c r="D52" s="14">
        <v>0.67600000000000005</v>
      </c>
      <c r="E52" s="32">
        <f t="shared" si="0"/>
        <v>0.16095238095238096</v>
      </c>
      <c r="F52" s="15">
        <v>5.0999999999999996</v>
      </c>
      <c r="G52" s="41">
        <v>0.73299999999999998</v>
      </c>
      <c r="H52" s="3">
        <f t="shared" ref="H52" si="3">G52/F52</f>
        <v>0.14372549019607844</v>
      </c>
    </row>
    <row r="53" spans="1:23" ht="33" customHeight="1" x14ac:dyDescent="0.25">
      <c r="A53" s="4" t="s">
        <v>13</v>
      </c>
      <c r="B53" s="18"/>
      <c r="C53" s="20">
        <f t="shared" ref="C53:D53" si="4">SUM(C44:C52)</f>
        <v>23.45</v>
      </c>
      <c r="D53" s="33">
        <f t="shared" si="4"/>
        <v>5.4819999999999993</v>
      </c>
      <c r="E53" s="21">
        <f>D53/C53</f>
        <v>0.23377398720682302</v>
      </c>
      <c r="F53" s="37">
        <f t="shared" ref="F53:G53" si="5">SUM(F44:F52)</f>
        <v>25.4</v>
      </c>
      <c r="G53" s="33">
        <f t="shared" si="5"/>
        <v>4.4050000000000002</v>
      </c>
      <c r="H53" s="21">
        <f>G53/F53</f>
        <v>0.17342519685039373</v>
      </c>
    </row>
    <row r="54" spans="1:23" ht="45.75" customHeight="1" x14ac:dyDescent="0.25">
      <c r="A54" s="19" t="s">
        <v>13</v>
      </c>
      <c r="B54" s="18"/>
      <c r="C54" s="20">
        <f>C14+C26+C43+C53</f>
        <v>81809.311999999991</v>
      </c>
      <c r="D54" s="33">
        <f>D14+D26+D43</f>
        <v>52563.10500000001</v>
      </c>
      <c r="E54" s="21">
        <f>D54/C54</f>
        <v>0.64250760353540215</v>
      </c>
      <c r="F54" s="20">
        <f>F14+F26+F43+F53</f>
        <v>76995.14499999999</v>
      </c>
      <c r="G54" s="33">
        <f>G14+G26+G43</f>
        <v>51947.872999999985</v>
      </c>
      <c r="H54" s="21">
        <f>G54/F54</f>
        <v>0.67469024183278037</v>
      </c>
    </row>
    <row r="55" spans="1:23" ht="31.5" customHeight="1" x14ac:dyDescent="0.25">
      <c r="A55" s="58" t="s">
        <v>60</v>
      </c>
      <c r="B55" s="59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25">
      <c r="A56" s="62" t="s">
        <v>56</v>
      </c>
      <c r="B56" s="62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25">
      <c r="A57" s="11" t="s">
        <v>32</v>
      </c>
      <c r="B57" s="7">
        <v>107</v>
      </c>
      <c r="C57" s="30">
        <v>107</v>
      </c>
      <c r="D57" s="6"/>
      <c r="E57" s="60" t="s">
        <v>55</v>
      </c>
      <c r="F57" s="60"/>
      <c r="G57" s="60"/>
      <c r="H57" s="61"/>
    </row>
    <row r="58" spans="1:23" ht="31.5" customHeight="1" x14ac:dyDescent="0.35">
      <c r="A58" s="11" t="s">
        <v>33</v>
      </c>
      <c r="B58" s="28">
        <v>125</v>
      </c>
      <c r="C58" s="28">
        <v>82</v>
      </c>
      <c r="D58" s="28">
        <v>43</v>
      </c>
      <c r="E58" s="12" t="s">
        <v>39</v>
      </c>
      <c r="F58" s="12"/>
      <c r="G58" s="12"/>
      <c r="H58" s="12"/>
      <c r="P58" s="54"/>
      <c r="Q58" s="54"/>
      <c r="R58" s="54"/>
      <c r="S58" s="54"/>
      <c r="T58" s="54"/>
      <c r="U58" s="54"/>
      <c r="V58" s="54"/>
      <c r="W58" s="54"/>
    </row>
    <row r="59" spans="1:23" ht="42" customHeight="1" x14ac:dyDescent="0.25">
      <c r="A59" s="11" t="s">
        <v>34</v>
      </c>
      <c r="B59" s="28">
        <v>58</v>
      </c>
      <c r="C59" s="2">
        <v>57</v>
      </c>
      <c r="D59" s="31">
        <v>1</v>
      </c>
      <c r="E59" s="12" t="s">
        <v>58</v>
      </c>
      <c r="F59" s="12"/>
      <c r="G59" s="12"/>
      <c r="H59" s="12"/>
    </row>
    <row r="60" spans="1:23" ht="30" customHeight="1" x14ac:dyDescent="0.25">
      <c r="A60" s="11" t="s">
        <v>35</v>
      </c>
      <c r="B60" s="7">
        <v>2</v>
      </c>
      <c r="C60" s="7"/>
      <c r="D60" s="7">
        <v>2</v>
      </c>
      <c r="E60" s="53" t="s">
        <v>57</v>
      </c>
      <c r="F60" s="53"/>
      <c r="G60" s="53"/>
      <c r="H60" s="53"/>
    </row>
    <row r="61" spans="1:23" ht="40.5" x14ac:dyDescent="0.25">
      <c r="A61" s="11" t="s">
        <v>36</v>
      </c>
      <c r="B61" s="7">
        <v>22</v>
      </c>
      <c r="C61" s="7">
        <v>11</v>
      </c>
      <c r="D61" s="7">
        <v>11</v>
      </c>
    </row>
    <row r="62" spans="1:23" ht="40.5" x14ac:dyDescent="0.25">
      <c r="A62" s="35" t="s">
        <v>43</v>
      </c>
      <c r="B62" s="28">
        <v>3</v>
      </c>
      <c r="C62" s="28"/>
      <c r="D62" s="28">
        <v>3</v>
      </c>
    </row>
    <row r="314" spans="7:7" ht="20.25" x14ac:dyDescent="0.3">
      <c r="G314" s="13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60" zoomScaleNormal="100" workbookViewId="0">
      <selection activeCell="E8" sqref="E8"/>
    </sheetView>
  </sheetViews>
  <sheetFormatPr defaultRowHeight="15" x14ac:dyDescent="0.25"/>
  <cols>
    <col min="1" max="1" width="32.5703125" customWidth="1"/>
    <col min="2" max="2" width="30.5703125" customWidth="1"/>
    <col min="3" max="3" width="18" customWidth="1"/>
    <col min="4" max="4" width="15.7109375" customWidth="1"/>
    <col min="5" max="5" width="14.28515625" customWidth="1"/>
    <col min="6" max="6" width="16.5703125" customWidth="1"/>
    <col min="7" max="7" width="14.5703125" customWidth="1"/>
    <col min="8" max="8" width="14.140625" customWidth="1"/>
  </cols>
  <sheetData>
    <row r="1" spans="1:8" ht="25.5" x14ac:dyDescent="0.25">
      <c r="A1" s="49" t="s">
        <v>0</v>
      </c>
      <c r="B1" s="49"/>
      <c r="C1" s="49"/>
      <c r="D1" s="49"/>
      <c r="E1" s="49"/>
    </row>
    <row r="2" spans="1:8" ht="25.5" x14ac:dyDescent="0.25">
      <c r="A2" s="49" t="s">
        <v>61</v>
      </c>
      <c r="B2" s="49"/>
      <c r="C2" s="49"/>
      <c r="D2" s="49"/>
      <c r="E2" s="49"/>
    </row>
    <row r="4" spans="1:8" ht="20.25" x14ac:dyDescent="0.25">
      <c r="A4" s="51" t="s">
        <v>1</v>
      </c>
      <c r="B4" s="51" t="s">
        <v>2</v>
      </c>
      <c r="C4" s="51">
        <v>2021</v>
      </c>
      <c r="D4" s="51"/>
      <c r="E4" s="51"/>
      <c r="F4" s="64">
        <v>2022</v>
      </c>
      <c r="G4" s="64"/>
      <c r="H4" s="64"/>
    </row>
    <row r="5" spans="1:8" ht="20.25" x14ac:dyDescent="0.25">
      <c r="A5" s="51"/>
      <c r="B5" s="51"/>
      <c r="C5" s="42" t="s">
        <v>3</v>
      </c>
      <c r="D5" s="40" t="s">
        <v>4</v>
      </c>
      <c r="E5" s="42" t="s">
        <v>5</v>
      </c>
      <c r="F5" s="42" t="s">
        <v>3</v>
      </c>
      <c r="G5" s="40" t="s">
        <v>4</v>
      </c>
      <c r="H5" s="42" t="s">
        <v>5</v>
      </c>
    </row>
    <row r="6" spans="1:8" ht="20.25" x14ac:dyDescent="0.25">
      <c r="A6" s="51" t="s">
        <v>54</v>
      </c>
      <c r="B6" s="2" t="s">
        <v>48</v>
      </c>
      <c r="C6" s="14">
        <v>1</v>
      </c>
      <c r="D6" s="14"/>
      <c r="E6" s="32">
        <f t="shared" ref="E6:E20" si="0">D6/C6</f>
        <v>0</v>
      </c>
      <c r="F6" s="14">
        <v>1</v>
      </c>
      <c r="G6" s="44"/>
      <c r="H6" s="47">
        <f>G6/F6</f>
        <v>0</v>
      </c>
    </row>
    <row r="7" spans="1:8" ht="20.25" x14ac:dyDescent="0.25">
      <c r="A7" s="51"/>
      <c r="B7" s="2" t="s">
        <v>17</v>
      </c>
      <c r="C7" s="14">
        <v>25.5</v>
      </c>
      <c r="D7" s="14"/>
      <c r="E7" s="32">
        <f t="shared" si="0"/>
        <v>0</v>
      </c>
      <c r="F7" s="43">
        <v>26</v>
      </c>
      <c r="G7" s="48">
        <v>0.64400000000000002</v>
      </c>
      <c r="H7" s="47">
        <f t="shared" ref="H7:H20" si="1">G7/F7</f>
        <v>2.4769230769230769E-2</v>
      </c>
    </row>
    <row r="8" spans="1:8" ht="20.25" x14ac:dyDescent="0.25">
      <c r="A8" s="51"/>
      <c r="B8" s="2" t="s">
        <v>49</v>
      </c>
      <c r="C8" s="14">
        <v>0.45</v>
      </c>
      <c r="D8" s="14"/>
      <c r="E8" s="32">
        <f t="shared" si="0"/>
        <v>0</v>
      </c>
      <c r="F8" s="43">
        <v>0.5</v>
      </c>
      <c r="G8" s="48">
        <v>0.04</v>
      </c>
      <c r="H8" s="47">
        <f t="shared" si="1"/>
        <v>0.08</v>
      </c>
    </row>
    <row r="9" spans="1:8" ht="20.25" x14ac:dyDescent="0.25">
      <c r="A9" s="51"/>
      <c r="B9" s="2" t="s">
        <v>50</v>
      </c>
      <c r="C9" s="14">
        <v>0.55000000000000004</v>
      </c>
      <c r="D9" s="14"/>
      <c r="E9" s="32">
        <f t="shared" si="0"/>
        <v>0</v>
      </c>
      <c r="F9" s="43">
        <v>0.5</v>
      </c>
      <c r="G9" s="48">
        <v>6.3E-2</v>
      </c>
      <c r="H9" s="47">
        <f t="shared" si="1"/>
        <v>0.126</v>
      </c>
    </row>
    <row r="10" spans="1:8" ht="20.25" x14ac:dyDescent="0.25">
      <c r="A10" s="51"/>
      <c r="B10" s="2" t="s">
        <v>51</v>
      </c>
      <c r="C10" s="14">
        <v>0.5</v>
      </c>
      <c r="D10" s="14"/>
      <c r="E10" s="32">
        <f t="shared" si="0"/>
        <v>0</v>
      </c>
      <c r="F10" s="43">
        <v>0.5</v>
      </c>
      <c r="G10" s="44"/>
      <c r="H10" s="47">
        <f t="shared" si="1"/>
        <v>0</v>
      </c>
    </row>
    <row r="11" spans="1:8" ht="20.25" x14ac:dyDescent="0.25">
      <c r="A11" s="51"/>
      <c r="B11" s="2" t="s">
        <v>52</v>
      </c>
      <c r="C11" s="15">
        <v>9.7899999999999991</v>
      </c>
      <c r="D11" s="14"/>
      <c r="E11" s="32">
        <f t="shared" si="0"/>
        <v>0</v>
      </c>
      <c r="F11" s="43">
        <v>10.199999999999999</v>
      </c>
      <c r="G11" s="48">
        <v>0.25900000000000001</v>
      </c>
      <c r="H11" s="47">
        <f t="shared" si="1"/>
        <v>2.53921568627451E-2</v>
      </c>
    </row>
    <row r="12" spans="1:8" ht="20.25" x14ac:dyDescent="0.25">
      <c r="A12" s="51"/>
      <c r="B12" s="2" t="s">
        <v>14</v>
      </c>
      <c r="C12" s="6">
        <v>6</v>
      </c>
      <c r="D12" s="14"/>
      <c r="E12" s="32">
        <f t="shared" si="0"/>
        <v>0</v>
      </c>
      <c r="F12" s="43">
        <v>7</v>
      </c>
      <c r="G12" s="48">
        <v>0.46600000000000003</v>
      </c>
      <c r="H12" s="47">
        <f t="shared" si="1"/>
        <v>6.6571428571428573E-2</v>
      </c>
    </row>
    <row r="13" spans="1:8" ht="20.25" x14ac:dyDescent="0.25">
      <c r="A13" s="51"/>
      <c r="B13" s="2" t="s">
        <v>53</v>
      </c>
      <c r="C13" s="6">
        <v>1.2</v>
      </c>
      <c r="D13" s="14"/>
      <c r="E13" s="32">
        <f t="shared" si="0"/>
        <v>0</v>
      </c>
      <c r="F13" s="43">
        <v>1.4</v>
      </c>
      <c r="G13" s="44">
        <v>5.0000000000000001E-3</v>
      </c>
      <c r="H13" s="47">
        <f t="shared" si="1"/>
        <v>3.5714285714285718E-3</v>
      </c>
    </row>
    <row r="14" spans="1:8" ht="20.25" x14ac:dyDescent="0.25">
      <c r="A14" s="51"/>
      <c r="B14" s="2" t="s">
        <v>30</v>
      </c>
      <c r="C14" s="6">
        <v>0.1</v>
      </c>
      <c r="D14" s="14"/>
      <c r="E14" s="32">
        <f t="shared" si="0"/>
        <v>0</v>
      </c>
      <c r="F14" s="43">
        <v>0.5</v>
      </c>
      <c r="G14" s="48">
        <v>4.5999999999999999E-2</v>
      </c>
      <c r="H14" s="47">
        <f t="shared" si="1"/>
        <v>9.1999999999999998E-2</v>
      </c>
    </row>
    <row r="15" spans="1:8" ht="20.25" x14ac:dyDescent="0.25">
      <c r="A15" s="51"/>
      <c r="B15" s="2" t="s">
        <v>15</v>
      </c>
      <c r="C15" s="6">
        <v>1.3</v>
      </c>
      <c r="D15" s="14"/>
      <c r="E15" s="32">
        <f t="shared" si="0"/>
        <v>0</v>
      </c>
      <c r="F15" s="43">
        <v>1.5</v>
      </c>
      <c r="G15" s="48">
        <v>2E-3</v>
      </c>
      <c r="H15" s="47">
        <f t="shared" si="1"/>
        <v>1.3333333333333333E-3</v>
      </c>
    </row>
    <row r="16" spans="1:8" ht="20.25" x14ac:dyDescent="0.25">
      <c r="A16" s="51"/>
      <c r="B16" s="2" t="s">
        <v>22</v>
      </c>
      <c r="C16" s="6">
        <v>1.75</v>
      </c>
      <c r="D16" s="14"/>
      <c r="E16" s="32">
        <f t="shared" si="0"/>
        <v>0</v>
      </c>
      <c r="F16" s="43">
        <v>1.85</v>
      </c>
      <c r="G16" s="44"/>
      <c r="H16" s="47">
        <f t="shared" si="1"/>
        <v>0</v>
      </c>
    </row>
    <row r="17" spans="1:8" ht="20.25" x14ac:dyDescent="0.25">
      <c r="A17" s="51"/>
      <c r="B17" s="2" t="s">
        <v>20</v>
      </c>
      <c r="C17" s="6">
        <v>5.49</v>
      </c>
      <c r="D17" s="14"/>
      <c r="E17" s="32">
        <f t="shared" si="0"/>
        <v>0</v>
      </c>
      <c r="F17" s="43">
        <v>5.6</v>
      </c>
      <c r="G17" s="48">
        <v>4.2999999999999997E-2</v>
      </c>
      <c r="H17" s="47">
        <f t="shared" si="1"/>
        <v>7.6785714285714287E-3</v>
      </c>
    </row>
    <row r="18" spans="1:8" ht="20.25" x14ac:dyDescent="0.25">
      <c r="A18" s="51"/>
      <c r="B18" s="2" t="s">
        <v>21</v>
      </c>
      <c r="C18" s="6">
        <v>0.53</v>
      </c>
      <c r="D18" s="14"/>
      <c r="E18" s="32">
        <f t="shared" si="0"/>
        <v>0</v>
      </c>
      <c r="F18" s="43">
        <v>0.5</v>
      </c>
      <c r="G18" s="44"/>
      <c r="H18" s="47">
        <f t="shared" si="1"/>
        <v>0</v>
      </c>
    </row>
    <row r="19" spans="1:8" ht="20.25" x14ac:dyDescent="0.25">
      <c r="A19" s="51"/>
      <c r="B19" s="2" t="s">
        <v>18</v>
      </c>
      <c r="C19" s="6">
        <v>5.85</v>
      </c>
      <c r="D19" s="14"/>
      <c r="E19" s="32">
        <f t="shared" si="0"/>
        <v>0</v>
      </c>
      <c r="F19" s="43">
        <v>6.85</v>
      </c>
      <c r="G19" s="44"/>
      <c r="H19" s="47">
        <f t="shared" si="1"/>
        <v>0</v>
      </c>
    </row>
    <row r="20" spans="1:8" ht="20.25" x14ac:dyDescent="0.25">
      <c r="A20" s="4" t="s">
        <v>13</v>
      </c>
      <c r="B20" s="2"/>
      <c r="C20" s="40">
        <f>SUM(C6:C19)</f>
        <v>60.010000000000005</v>
      </c>
      <c r="D20" s="29">
        <f>SUM(D6:D19)</f>
        <v>0</v>
      </c>
      <c r="E20" s="39">
        <f t="shared" si="0"/>
        <v>0</v>
      </c>
      <c r="F20" s="45">
        <f>SUM(F6:F19)</f>
        <v>63.900000000000006</v>
      </c>
      <c r="G20" s="46">
        <f>SUM(G6:G19)</f>
        <v>1.5680000000000001</v>
      </c>
      <c r="H20" s="47">
        <f t="shared" si="1"/>
        <v>2.4538341158059467E-2</v>
      </c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2022-11-15T07:28:26Z</cp:lastPrinted>
  <dcterms:created xsi:type="dcterms:W3CDTF">2014-12-05T10:55:26Z</dcterms:created>
  <dcterms:modified xsi:type="dcterms:W3CDTF">2022-11-15T07:29:37Z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