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960" windowWidth="16380" windowHeight="7230" tabRatio="5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Лист3!$A$386:$J$1192</definedName>
    <definedName name="Print_Area_0" localSheetId="0">Лист1!$A$1:$H$61</definedName>
    <definedName name="_xlnm.Print_Area" localSheetId="0">Лист1!$A$1:$H$62</definedName>
    <definedName name="_xlnm.Print_Area" localSheetId="1">Лист2!$A$1:$H$20</definedName>
    <definedName name="Сверка_05.06.2017" localSheetId="0">Лист1!$A$1:$H$61</definedName>
  </definedNames>
  <calcPr calcId="145621" refMode="R1C1"/>
</workbook>
</file>

<file path=xl/calcChain.xml><?xml version="1.0" encoding="utf-8"?>
<calcChain xmlns="http://schemas.openxmlformats.org/spreadsheetml/2006/main">
  <c r="D43" i="1" l="1"/>
  <c r="E43" i="1" s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D26" i="1"/>
  <c r="E26" i="1" s="1"/>
  <c r="E25" i="1"/>
  <c r="E24" i="1"/>
  <c r="E23" i="1"/>
  <c r="E22" i="1"/>
  <c r="E21" i="1"/>
  <c r="E20" i="1"/>
  <c r="E19" i="1"/>
  <c r="E18" i="1"/>
  <c r="E17" i="1"/>
  <c r="E16" i="1"/>
  <c r="E15" i="1"/>
  <c r="D14" i="1"/>
  <c r="E14" i="1" s="1"/>
  <c r="E13" i="1"/>
  <c r="E12" i="1"/>
  <c r="E11" i="1"/>
  <c r="E10" i="1"/>
  <c r="E9" i="1"/>
  <c r="E8" i="1"/>
  <c r="E7" i="1"/>
  <c r="E6" i="1"/>
  <c r="F54" i="1" l="1"/>
  <c r="D54" i="1"/>
  <c r="C54" i="1"/>
  <c r="D53" i="1"/>
  <c r="E53" i="1" s="1"/>
  <c r="E52" i="1"/>
  <c r="E51" i="1"/>
  <c r="E50" i="1"/>
  <c r="E49" i="1"/>
  <c r="E48" i="1"/>
  <c r="E46" i="1"/>
  <c r="E45" i="1"/>
  <c r="E44" i="1"/>
  <c r="E54" i="1" l="1"/>
  <c r="H7" i="1" l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6" i="1"/>
  <c r="G14" i="1" l="1"/>
  <c r="H14" i="1" s="1"/>
  <c r="G26" i="1"/>
  <c r="C20" i="2"/>
  <c r="H26" i="1" l="1"/>
  <c r="G54" i="1"/>
  <c r="H54" i="1" s="1"/>
  <c r="F26" i="1"/>
  <c r="F53" i="1"/>
  <c r="F43" i="1"/>
  <c r="F14" i="1"/>
  <c r="C53" i="1"/>
  <c r="C43" i="1"/>
  <c r="C26" i="1"/>
  <c r="C14" i="1"/>
  <c r="F20" i="2" l="1"/>
  <c r="E19" i="2" l="1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20" i="2" l="1"/>
</calcChain>
</file>

<file path=xl/sharedStrings.xml><?xml version="1.0" encoding="utf-8"?>
<sst xmlns="http://schemas.openxmlformats.org/spreadsheetml/2006/main" count="938" uniqueCount="196">
  <si>
    <t>Освоение выделенных квот / рекомендованных объемов ВБР (оперативная информация)</t>
  </si>
  <si>
    <t>Водоем</t>
  </si>
  <si>
    <t>Вид</t>
  </si>
  <si>
    <t>Квота, т.</t>
  </si>
  <si>
    <t>Вылов, т.</t>
  </si>
  <si>
    <t xml:space="preserve">% </t>
  </si>
  <si>
    <t>шпрот</t>
  </si>
  <si>
    <t>сельдь балтийская (салака)</t>
  </si>
  <si>
    <t>треска</t>
  </si>
  <si>
    <t>камбала речная</t>
  </si>
  <si>
    <t xml:space="preserve">судак </t>
  </si>
  <si>
    <t>камбала - тюрбо</t>
  </si>
  <si>
    <t>камбала морская</t>
  </si>
  <si>
    <t>ИТОГО</t>
  </si>
  <si>
    <t>лещ</t>
  </si>
  <si>
    <t>судак</t>
  </si>
  <si>
    <t xml:space="preserve">чехонь </t>
  </si>
  <si>
    <t>плотва</t>
  </si>
  <si>
    <t>окунь пресноводный</t>
  </si>
  <si>
    <t>угорь речной</t>
  </si>
  <si>
    <t>щука</t>
  </si>
  <si>
    <t>налим</t>
  </si>
  <si>
    <t>ерш пресноводный</t>
  </si>
  <si>
    <t>прочие пресноводные</t>
  </si>
  <si>
    <t>корюшка европейская</t>
  </si>
  <si>
    <t>снеток</t>
  </si>
  <si>
    <t>сиг (пресноводная жилая форма)</t>
  </si>
  <si>
    <t>атлантическая финта</t>
  </si>
  <si>
    <t>рыбец, сырть</t>
  </si>
  <si>
    <t>ряпушка европейская</t>
  </si>
  <si>
    <t>линь</t>
  </si>
  <si>
    <t>без использования 
судна</t>
  </si>
  <si>
    <t>26 п/р Балтийского моря</t>
  </si>
  <si>
    <t>Куршский залив</t>
  </si>
  <si>
    <t>Калининградский (Вислинский) залив</t>
  </si>
  <si>
    <t>озеро Виштынецкое</t>
  </si>
  <si>
    <t>Научно-ресурсные исследования</t>
  </si>
  <si>
    <t xml:space="preserve">238612, Калининградская обл., Славский район, п.аповедное, </t>
  </si>
  <si>
    <t xml:space="preserve">сиг </t>
  </si>
  <si>
    <t xml:space="preserve">* Утверждено сертификатов на уловы  - </t>
  </si>
  <si>
    <t>Прочие</t>
  </si>
  <si>
    <t>Колюшка трёхиглая</t>
  </si>
  <si>
    <t>Прочие водоемы Калинингрпадской области</t>
  </si>
  <si>
    <t>Куршский залив 
(50 пользователей ВБР)</t>
  </si>
  <si>
    <t>Калининградский (Вислинский) залив 
(36 пользователя ВБР)</t>
  </si>
  <si>
    <t>миноги</t>
  </si>
  <si>
    <t>Карась</t>
  </si>
  <si>
    <t>жерех</t>
  </si>
  <si>
    <t>чехонь</t>
  </si>
  <si>
    <t>густера</t>
  </si>
  <si>
    <t>рыбец</t>
  </si>
  <si>
    <t>*Аннулировано разрешений -0</t>
  </si>
  <si>
    <t>Виштынецкое озеро 
( 0 пользователя ВБР)</t>
  </si>
  <si>
    <t>Прочие водоемы Калининградской области                            (1 пользователя ВБР)</t>
  </si>
  <si>
    <t>Балтийское море 
(35 пользователей ВБР)</t>
  </si>
  <si>
    <t>по состоянию на 15.01.2023 и 15.01.2023</t>
  </si>
  <si>
    <t>в т.ч. с использованием 
судна</t>
  </si>
  <si>
    <t>Выдано разрешений на добычу ВБР —195</t>
  </si>
  <si>
    <t>* Заключено договоров пользования ВБР — 522</t>
  </si>
  <si>
    <t>* Внесено изменений в разрешения - 19</t>
  </si>
  <si>
    <t>Калининградский Облпотребсоюз</t>
  </si>
  <si>
    <t>3900000055</t>
  </si>
  <si>
    <t>плотва (96)</t>
  </si>
  <si>
    <t>окунь пресноводный (107)</t>
  </si>
  <si>
    <t>чехонь (354)</t>
  </si>
  <si>
    <t>угорь речной (375)</t>
  </si>
  <si>
    <t>лещ (439)</t>
  </si>
  <si>
    <t>судак (477)</t>
  </si>
  <si>
    <t>прочие пресноводные рыбы (903)</t>
  </si>
  <si>
    <t>щука (104)</t>
  </si>
  <si>
    <t>налим (110)</t>
  </si>
  <si>
    <t>ерш пресноводный (266)</t>
  </si>
  <si>
    <t>ООО "Рыбопромысловая компания"</t>
  </si>
  <si>
    <t>3906048487</t>
  </si>
  <si>
    <t>СПК "РК "Рыбак Балтики"</t>
  </si>
  <si>
    <t>3924000103</t>
  </si>
  <si>
    <t>392023015619</t>
  </si>
  <si>
    <t>сиг (111)</t>
  </si>
  <si>
    <t>атлантическая финта (168)</t>
  </si>
  <si>
    <t>колюшка трехиглая (303)</t>
  </si>
  <si>
    <t>рыбец (сырть) (346)</t>
  </si>
  <si>
    <t>392023015617</t>
  </si>
  <si>
    <t>Клг.обл.общ.охот.и рыб.</t>
  </si>
  <si>
    <t>3906021076</t>
  </si>
  <si>
    <t>392023013359</t>
  </si>
  <si>
    <t>ООО "Марита"</t>
  </si>
  <si>
    <t>3922000838</t>
  </si>
  <si>
    <t>392023014695</t>
  </si>
  <si>
    <t>Кооп "Рута"</t>
  </si>
  <si>
    <t>3904007492</t>
  </si>
  <si>
    <t>392023015995</t>
  </si>
  <si>
    <t>ООО "Ремал"</t>
  </si>
  <si>
    <t>3910000255</t>
  </si>
  <si>
    <t>392023012957</t>
  </si>
  <si>
    <t>392023012986</t>
  </si>
  <si>
    <t>ООО "Бригантина"</t>
  </si>
  <si>
    <t>3917004890</t>
  </si>
  <si>
    <t>392023016221</t>
  </si>
  <si>
    <t>ИП Лысанский Н.А.</t>
  </si>
  <si>
    <t>391100089850</t>
  </si>
  <si>
    <t>392023016493</t>
  </si>
  <si>
    <t>392023016495</t>
  </si>
  <si>
    <t>392023016492</t>
  </si>
  <si>
    <t>ИП Русаков В.В.</t>
  </si>
  <si>
    <t>391800110433</t>
  </si>
  <si>
    <t>392023013001</t>
  </si>
  <si>
    <t>392023015135</t>
  </si>
  <si>
    <t>ИП Красненко О.В.</t>
  </si>
  <si>
    <t>391800052580</t>
  </si>
  <si>
    <t>392023012989</t>
  </si>
  <si>
    <t>392023012958</t>
  </si>
  <si>
    <t>392023012959</t>
  </si>
  <si>
    <t>ИП Теплыгин А.Н.</t>
  </si>
  <si>
    <t>392200005238</t>
  </si>
  <si>
    <t>392023016222</t>
  </si>
  <si>
    <t>392023016220</t>
  </si>
  <si>
    <t>392023016223</t>
  </si>
  <si>
    <t>392023016230</t>
  </si>
  <si>
    <t>392023016224</t>
  </si>
  <si>
    <t>392023016228</t>
  </si>
  <si>
    <t>392023013352</t>
  </si>
  <si>
    <t>ООО "Заливино"</t>
  </si>
  <si>
    <t>3922005385</t>
  </si>
  <si>
    <t>392023013356</t>
  </si>
  <si>
    <t>392023013357</t>
  </si>
  <si>
    <t>392023013361</t>
  </si>
  <si>
    <t>ИП Балябин В.А.</t>
  </si>
  <si>
    <t>390400525223</t>
  </si>
  <si>
    <t>392023015989</t>
  </si>
  <si>
    <t>392023015990</t>
  </si>
  <si>
    <t>392023015991</t>
  </si>
  <si>
    <t>ООО "Здравие"</t>
  </si>
  <si>
    <t>3905027580</t>
  </si>
  <si>
    <t>392023015992</t>
  </si>
  <si>
    <t>392023016899</t>
  </si>
  <si>
    <t>392023015994</t>
  </si>
  <si>
    <t>ООО "Марлин"</t>
  </si>
  <si>
    <t>3906108658</t>
  </si>
  <si>
    <t>392023016494</t>
  </si>
  <si>
    <t>ООО "Поцелуев"</t>
  </si>
  <si>
    <t>3913009111</t>
  </si>
  <si>
    <t>392023013355</t>
  </si>
  <si>
    <t>СПК "РК "Труженик моря"</t>
  </si>
  <si>
    <t>3918002582</t>
  </si>
  <si>
    <t>392023015397</t>
  </si>
  <si>
    <t>392023015401</t>
  </si>
  <si>
    <t>392023015398</t>
  </si>
  <si>
    <t>392023015399</t>
  </si>
  <si>
    <t>392023015400</t>
  </si>
  <si>
    <t>392023015402</t>
  </si>
  <si>
    <t>СПК "РК им.Матросова"</t>
  </si>
  <si>
    <t>3922000235</t>
  </si>
  <si>
    <t>392023015159</t>
  </si>
  <si>
    <t>392023015161</t>
  </si>
  <si>
    <t>392023015162</t>
  </si>
  <si>
    <t>392023015160</t>
  </si>
  <si>
    <t>392023015163</t>
  </si>
  <si>
    <t>СПК РК "Доброволец"</t>
  </si>
  <si>
    <t>3922000098</t>
  </si>
  <si>
    <t>392023016225</t>
  </si>
  <si>
    <t>392023016227</t>
  </si>
  <si>
    <t>392023016226</t>
  </si>
  <si>
    <t>392023013850</t>
  </si>
  <si>
    <t>392023013849</t>
  </si>
  <si>
    <t>392023013851</t>
  </si>
  <si>
    <t>392023013848</t>
  </si>
  <si>
    <t>392023014202</t>
  </si>
  <si>
    <t>392023014199</t>
  </si>
  <si>
    <t>392023014200</t>
  </si>
  <si>
    <t>392023014201</t>
  </si>
  <si>
    <t>392023014203</t>
  </si>
  <si>
    <t>ИП Журов И.Е.</t>
  </si>
  <si>
    <t>391800103531</t>
  </si>
  <si>
    <t>392023016229</t>
  </si>
  <si>
    <t>392023016241</t>
  </si>
  <si>
    <t>ИП Челпанов С.Ф.</t>
  </si>
  <si>
    <t>392400434202</t>
  </si>
  <si>
    <t>392023010421</t>
  </si>
  <si>
    <t>ИП Алимкин С.Н.</t>
  </si>
  <si>
    <t>392400430670</t>
  </si>
  <si>
    <t>392023015885</t>
  </si>
  <si>
    <t>ИП Фелькер Е.Ю.</t>
  </si>
  <si>
    <t>391380002249</t>
  </si>
  <si>
    <t>392023015886</t>
  </si>
  <si>
    <t>ИП Виноградова А.В.</t>
  </si>
  <si>
    <t>392200662280</t>
  </si>
  <si>
    <t>392023015403</t>
  </si>
  <si>
    <t>ИП Бушуев И.И.</t>
  </si>
  <si>
    <t>392200593974</t>
  </si>
  <si>
    <t>392023011134</t>
  </si>
  <si>
    <t>ИП Лобанков Г.И.</t>
  </si>
  <si>
    <t>392200285909</t>
  </si>
  <si>
    <t>392023015884</t>
  </si>
  <si>
    <t>Куршский залив, включая реки бассейна Куршско (601)</t>
  </si>
  <si>
    <t>по состоянию на 31.01.2022 и 31.01.2023 (в сравнении)</t>
  </si>
  <si>
    <t xml:space="preserve">  По состоянию на 31.01.2023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</si>
</sst>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3366"/>
      <name val="Arial"/>
      <family val="2"/>
    </font>
    <font>
      <b/>
      <sz val="8"/>
      <color rgb="FF20B2AA"/>
      <name val="Arial"/>
      <family val="2"/>
    </font>
    <font>
      <sz val="8"/>
      <color rgb="FF20B2A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C6E2FF"/>
        <bgColor auto="1"/>
      </patternFill>
    </fill>
    <fill>
      <patternFill patternType="solid">
        <fgColor rgb="FFDCF1FF"/>
        <bgColor auto="1"/>
      </patternFill>
    </fill>
    <fill>
      <patternFill patternType="solid">
        <fgColor rgb="FFF0FFFF"/>
        <bgColor auto="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</borders>
  <cellStyleXfs count="5">
    <xf numFmtId="0" fontId="0" fillId="0" borderId="0"/>
    <xf numFmtId="0" fontId="9" fillId="0" borderId="0"/>
    <xf numFmtId="0" fontId="9" fillId="0" borderId="1" applyProtection="0"/>
    <xf numFmtId="0" fontId="1" fillId="0" borderId="0"/>
    <xf numFmtId="0" fontId="14" fillId="0" borderId="1" applyNumberFormat="0" applyFont="0" applyFill="0" applyAlignment="0" applyProtection="0">
      <alignment horizontal="left" vertical="center"/>
    </xf>
  </cellStyleXfs>
  <cellXfs count="10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0" fillId="3" borderId="0" xfId="0" applyFill="1"/>
    <xf numFmtId="164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10" fillId="3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5" fillId="4" borderId="7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10" fontId="6" fillId="3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5" fillId="3" borderId="0" xfId="0" applyFont="1" applyFill="1"/>
    <xf numFmtId="2" fontId="4" fillId="3" borderId="1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0" fontId="15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6" fillId="3" borderId="7" xfId="0" applyNumberFormat="1" applyFont="1" applyFill="1" applyBorder="1" applyAlignment="1">
      <alignment horizontal="center" vertical="center" wrapText="1"/>
    </xf>
    <xf numFmtId="3" fontId="16" fillId="6" borderId="11" xfId="0" applyNumberFormat="1" applyFont="1" applyFill="1" applyBorder="1" applyAlignment="1">
      <alignment horizontal="right" vertical="top" wrapText="1"/>
    </xf>
    <xf numFmtId="0" fontId="16" fillId="6" borderId="11" xfId="0" applyFont="1" applyFill="1" applyBorder="1" applyAlignment="1">
      <alignment horizontal="left" vertical="top" wrapText="1"/>
    </xf>
    <xf numFmtId="164" fontId="16" fillId="6" borderId="11" xfId="0" applyNumberFormat="1" applyFont="1" applyFill="1" applyBorder="1" applyAlignment="1">
      <alignment horizontal="right" vertical="top"/>
    </xf>
    <xf numFmtId="2" fontId="17" fillId="6" borderId="11" xfId="0" applyNumberFormat="1" applyFont="1" applyFill="1" applyBorder="1" applyAlignment="1">
      <alignment horizontal="right" vertical="top"/>
    </xf>
    <xf numFmtId="164" fontId="0" fillId="7" borderId="11" xfId="0" applyNumberFormat="1" applyFill="1" applyBorder="1" applyAlignment="1">
      <alignment horizontal="right" vertical="top"/>
    </xf>
    <xf numFmtId="2" fontId="18" fillId="7" borderId="11" xfId="0" applyNumberFormat="1" applyFont="1" applyFill="1" applyBorder="1" applyAlignment="1">
      <alignment horizontal="right" vertical="top"/>
    </xf>
    <xf numFmtId="164" fontId="0" fillId="0" borderId="11" xfId="0" applyNumberFormat="1" applyBorder="1" applyAlignment="1">
      <alignment horizontal="right" vertical="top"/>
    </xf>
    <xf numFmtId="2" fontId="18" fillId="0" borderId="11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2" fontId="0" fillId="0" borderId="11" xfId="0" applyNumberFormat="1" applyBorder="1" applyAlignment="1">
      <alignment horizontal="right" vertical="top"/>
    </xf>
    <xf numFmtId="2" fontId="16" fillId="6" borderId="11" xfId="0" applyNumberFormat="1" applyFont="1" applyFill="1" applyBorder="1" applyAlignment="1">
      <alignment horizontal="right" vertical="top"/>
    </xf>
    <xf numFmtId="2" fontId="0" fillId="7" borderId="11" xfId="0" applyNumberFormat="1" applyFill="1" applyBorder="1" applyAlignment="1">
      <alignment horizontal="right" vertical="top"/>
    </xf>
    <xf numFmtId="0" fontId="16" fillId="6" borderId="11" xfId="0" applyFont="1" applyFill="1" applyBorder="1" applyAlignment="1">
      <alignment horizontal="left" vertical="top"/>
    </xf>
    <xf numFmtId="0" fontId="16" fillId="5" borderId="1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0" fontId="4" fillId="3" borderId="4" xfId="0" applyNumberFormat="1" applyFont="1" applyFill="1" applyBorder="1" applyAlignment="1">
      <alignment horizontal="left" vertical="center" wrapText="1"/>
    </xf>
    <xf numFmtId="10" fontId="4" fillId="3" borderId="9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left" vertical="top" wrapText="1"/>
    </xf>
    <xf numFmtId="3" fontId="16" fillId="5" borderId="11" xfId="0" applyNumberFormat="1" applyFont="1" applyFill="1" applyBorder="1" applyAlignment="1">
      <alignment horizontal="right" vertical="top"/>
    </xf>
    <xf numFmtId="1" fontId="0" fillId="0" borderId="11" xfId="0" applyNumberFormat="1" applyBorder="1" applyAlignment="1">
      <alignment horizontal="right" vertical="top" wrapText="1"/>
    </xf>
    <xf numFmtId="0" fontId="0" fillId="0" borderId="11" xfId="0" applyBorder="1" applyAlignment="1">
      <alignment horizontal="left" vertical="top" wrapText="1" indent="6"/>
    </xf>
    <xf numFmtId="165" fontId="0" fillId="0" borderId="11" xfId="0" applyNumberFormat="1" applyBorder="1" applyAlignment="1">
      <alignment horizontal="right" vertical="top"/>
    </xf>
    <xf numFmtId="1" fontId="0" fillId="0" borderId="11" xfId="0" applyNumberFormat="1" applyBorder="1" applyAlignment="1">
      <alignment horizontal="right" vertical="top"/>
    </xf>
    <xf numFmtId="0" fontId="16" fillId="6" borderId="11" xfId="0" applyFont="1" applyFill="1" applyBorder="1" applyAlignment="1">
      <alignment horizontal="left" vertical="top" wrapText="1" indent="2"/>
    </xf>
    <xf numFmtId="165" fontId="16" fillId="6" borderId="11" xfId="0" applyNumberFormat="1" applyFont="1" applyFill="1" applyBorder="1" applyAlignment="1">
      <alignment horizontal="right" vertical="top"/>
    </xf>
    <xf numFmtId="0" fontId="0" fillId="7" borderId="11" xfId="0" applyFill="1" applyBorder="1" applyAlignment="1">
      <alignment horizontal="left" vertical="top" wrapText="1" indent="4"/>
    </xf>
    <xf numFmtId="165" fontId="0" fillId="7" borderId="11" xfId="0" applyNumberFormat="1" applyFill="1" applyBorder="1" applyAlignment="1">
      <alignment horizontal="right" vertical="top"/>
    </xf>
    <xf numFmtId="1" fontId="16" fillId="6" borderId="11" xfId="0" applyNumberFormat="1" applyFont="1" applyFill="1" applyBorder="1" applyAlignment="1">
      <alignment horizontal="right" vertical="top"/>
    </xf>
    <xf numFmtId="1" fontId="0" fillId="7" borderId="11" xfId="0" applyNumberFormat="1" applyFill="1" applyBorder="1" applyAlignment="1">
      <alignment horizontal="right" vertical="top"/>
    </xf>
    <xf numFmtId="164" fontId="0" fillId="0" borderId="11" xfId="0" applyNumberFormat="1" applyBorder="1" applyAlignment="1">
      <alignment horizontal="right" vertical="top"/>
    </xf>
    <xf numFmtId="2" fontId="0" fillId="0" borderId="11" xfId="0" applyNumberFormat="1" applyBorder="1" applyAlignment="1">
      <alignment horizontal="right" vertical="top"/>
    </xf>
    <xf numFmtId="164" fontId="16" fillId="6" borderId="11" xfId="0" applyNumberFormat="1" applyFont="1" applyFill="1" applyBorder="1" applyAlignment="1">
      <alignment horizontal="right" vertical="top"/>
    </xf>
    <xf numFmtId="164" fontId="0" fillId="7" borderId="11" xfId="0" applyNumberFormat="1" applyFill="1" applyBorder="1" applyAlignment="1">
      <alignment horizontal="right" vertical="top"/>
    </xf>
    <xf numFmtId="2" fontId="0" fillId="7" borderId="11" xfId="0" applyNumberFormat="1" applyFill="1" applyBorder="1" applyAlignment="1">
      <alignment horizontal="right" vertical="top"/>
    </xf>
    <xf numFmtId="2" fontId="16" fillId="6" borderId="11" xfId="0" applyNumberFormat="1" applyFont="1" applyFill="1" applyBorder="1" applyAlignment="1">
      <alignment horizontal="right" vertical="top"/>
    </xf>
  </cellXfs>
  <cellStyles count="5">
    <cellStyle name="Обычный" xfId="0" builtinId="0"/>
    <cellStyle name="Обычный 2" xfId="1"/>
    <cellStyle name="Обычный 3" xfId="3"/>
    <cellStyle name="Стиль 1" xfId="2"/>
    <cellStyle name="Стиль 1 2" xfId="4"/>
  </cellStyles>
  <dxfs count="34"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fill>
        <patternFill>
          <bgColor theme="4" tint="0.59996337778862885"/>
        </patternFill>
      </fill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3" defaultTableStyle="TableStyleMedium2" defaultPivotStyle="PivotStyleLight16">
    <tableStyle name="PivotStyleMedium9 2" table="0" count="12">
      <tableStyleElement type="wholeTable" dxfId="33"/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Стиль сводной таблицы 1" table="0" count="11">
      <tableStyleElement type="headerRow" dxfId="21"/>
      <tableStyleElement type="totalRow" dxfId="20"/>
      <tableStyleElement type="firstRowStripe" dxfId="19"/>
      <tableStyleElement type="secondRowStripe" dxfId="18"/>
      <tableStyleElement type="firstColumnStripe" dxfId="17"/>
      <tableStyleElement type="secondColumnStripe" dxfId="16"/>
      <tableStyleElement type="firstSubtotalRow" dxfId="15"/>
      <tableStyleElement type="secondSubtotalRow" dxfId="14"/>
      <tableStyleElement type="thirdSubtotalRow" dxfId="13"/>
      <tableStyleElement type="pageFieldLabels" dxfId="12"/>
      <tableStyleElement type="pageFieldValues" dxfId="11"/>
    </tableStyle>
    <tableStyle name="Стиль сводной таблицы 1 2" table="0" count="11">
      <tableStyleElement type="headerRow" dxfId="10"/>
      <tableStyleElement type="totalRow" dxfId="9"/>
      <tableStyleElement type="firstRowStripe" dxfId="8"/>
      <tableStyleElement type="secondRowStripe" dxfId="7"/>
      <tableStyleElement type="firstColumnStripe" dxfId="6"/>
      <tableStyleElement type="secondColumnStripe" dxfId="5"/>
      <tableStyleElement type="firstSubtotalRow" dxfId="4"/>
      <tableStyleElement type="secondSubtotalRow" dxfId="3"/>
      <tableStyleElement type="thirdSub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314"/>
  <sheetViews>
    <sheetView tabSelected="1" view="pageBreakPreview" zoomScale="59" zoomScaleNormal="70" zoomScalePageLayoutView="59" workbookViewId="0">
      <selection activeCell="G11" sqref="G11"/>
    </sheetView>
  </sheetViews>
  <sheetFormatPr defaultColWidth="8.7109375" defaultRowHeight="15" x14ac:dyDescent="0.25"/>
  <cols>
    <col min="1" max="1" width="39.140625" style="16" customWidth="1"/>
    <col min="2" max="2" width="34.28515625" style="16" customWidth="1"/>
    <col min="3" max="3" width="18" style="16" customWidth="1"/>
    <col min="4" max="4" width="17.5703125" style="16" customWidth="1"/>
    <col min="5" max="5" width="17.42578125" style="16" customWidth="1"/>
    <col min="6" max="6" width="18.28515625" style="16" customWidth="1"/>
    <col min="7" max="7" width="18.85546875" style="16" customWidth="1"/>
    <col min="8" max="8" width="18" style="16" customWidth="1"/>
    <col min="9" max="9" width="15.28515625" style="16" customWidth="1"/>
    <col min="10" max="16384" width="8.7109375" style="16"/>
  </cols>
  <sheetData>
    <row r="1" spans="1:9" ht="25.5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</row>
    <row r="2" spans="1:9" ht="25.5" customHeight="1" x14ac:dyDescent="0.25">
      <c r="A2" s="81" t="s">
        <v>194</v>
      </c>
      <c r="B2" s="81"/>
      <c r="C2" s="81"/>
      <c r="D2" s="81"/>
      <c r="E2" s="81"/>
      <c r="F2" s="81"/>
      <c r="G2" s="81"/>
      <c r="H2" s="81"/>
    </row>
    <row r="3" spans="1:9" ht="7.5" customHeight="1" x14ac:dyDescent="0.25"/>
    <row r="4" spans="1:9" ht="20.25" customHeight="1" x14ac:dyDescent="0.25">
      <c r="A4" s="71" t="s">
        <v>1</v>
      </c>
      <c r="B4" s="71" t="s">
        <v>2</v>
      </c>
      <c r="C4" s="71">
        <v>2022</v>
      </c>
      <c r="D4" s="71"/>
      <c r="E4" s="71"/>
      <c r="F4" s="71">
        <v>2023</v>
      </c>
      <c r="G4" s="71"/>
      <c r="H4" s="71"/>
    </row>
    <row r="5" spans="1:9" ht="20.25" x14ac:dyDescent="0.25">
      <c r="A5" s="71"/>
      <c r="B5" s="71"/>
      <c r="C5" s="47" t="s">
        <v>3</v>
      </c>
      <c r="D5" s="17" t="s">
        <v>4</v>
      </c>
      <c r="E5" s="67" t="s">
        <v>5</v>
      </c>
      <c r="F5" s="47" t="s">
        <v>3</v>
      </c>
      <c r="G5" s="17" t="s">
        <v>4</v>
      </c>
      <c r="H5" s="47" t="s">
        <v>5</v>
      </c>
    </row>
    <row r="6" spans="1:9" ht="20.25" customHeight="1" x14ac:dyDescent="0.25">
      <c r="A6" s="71" t="s">
        <v>54</v>
      </c>
      <c r="B6" s="18" t="s">
        <v>6</v>
      </c>
      <c r="C6" s="8">
        <v>43374.9</v>
      </c>
      <c r="D6" s="8">
        <v>3498.5290000000005</v>
      </c>
      <c r="E6" s="50">
        <f t="shared" ref="E6:E43" si="0">D6/C6</f>
        <v>8.0657915061475655E-2</v>
      </c>
      <c r="F6" s="8">
        <v>44268.5</v>
      </c>
      <c r="G6" s="8">
        <v>2485.6999999999998</v>
      </c>
      <c r="H6" s="39">
        <f>G6/F6*100</f>
        <v>5.6150535934129229</v>
      </c>
    </row>
    <row r="7" spans="1:9" ht="40.5" x14ac:dyDescent="0.25">
      <c r="A7" s="71"/>
      <c r="B7" s="18" t="s">
        <v>7</v>
      </c>
      <c r="C7" s="8">
        <v>24278.7</v>
      </c>
      <c r="D7" s="8">
        <v>2048.8960000000002</v>
      </c>
      <c r="E7" s="50">
        <f>D7/C7</f>
        <v>8.4390679896370072E-2</v>
      </c>
      <c r="F7" s="8">
        <v>24072</v>
      </c>
      <c r="G7" s="8">
        <v>768.9</v>
      </c>
      <c r="H7" s="39">
        <f t="shared" ref="H7:H53" si="1">G7/F7*100</f>
        <v>3.1941674975074772</v>
      </c>
    </row>
    <row r="8" spans="1:9" ht="20.25" x14ac:dyDescent="0.25">
      <c r="A8" s="71"/>
      <c r="B8" s="18" t="s">
        <v>8</v>
      </c>
      <c r="C8" s="8">
        <v>1888</v>
      </c>
      <c r="D8" s="8">
        <v>3.5189999999999997</v>
      </c>
      <c r="E8" s="50">
        <f t="shared" si="0"/>
        <v>1.8638771186440676E-3</v>
      </c>
      <c r="F8" s="8">
        <v>1496.5</v>
      </c>
      <c r="G8" s="8">
        <v>0.77</v>
      </c>
      <c r="H8" s="39">
        <f t="shared" si="1"/>
        <v>5.1453391246241237E-2</v>
      </c>
    </row>
    <row r="9" spans="1:9" ht="20.25" x14ac:dyDescent="0.25">
      <c r="A9" s="71"/>
      <c r="B9" s="18" t="s">
        <v>9</v>
      </c>
      <c r="C9" s="8">
        <v>1213.21</v>
      </c>
      <c r="D9" s="8">
        <v>13.354999999999999</v>
      </c>
      <c r="E9" s="50">
        <f t="shared" si="0"/>
        <v>1.1007987075609332E-2</v>
      </c>
      <c r="F9" s="8">
        <v>1509.1</v>
      </c>
      <c r="G9" s="8">
        <v>16.46</v>
      </c>
      <c r="H9" s="39">
        <f t="shared" si="1"/>
        <v>1.0907163209860182</v>
      </c>
    </row>
    <row r="10" spans="1:9" ht="20.25" x14ac:dyDescent="0.25">
      <c r="A10" s="71"/>
      <c r="B10" s="18" t="s">
        <v>10</v>
      </c>
      <c r="C10" s="8">
        <v>41.8</v>
      </c>
      <c r="D10" s="8">
        <v>2E-3</v>
      </c>
      <c r="E10" s="50">
        <f t="shared" si="0"/>
        <v>4.7846889952153111E-5</v>
      </c>
      <c r="F10" s="8">
        <v>40.4</v>
      </c>
      <c r="G10" s="8">
        <v>0</v>
      </c>
      <c r="H10" s="39">
        <f t="shared" si="1"/>
        <v>0</v>
      </c>
    </row>
    <row r="11" spans="1:9" ht="20.25" x14ac:dyDescent="0.25">
      <c r="A11" s="71"/>
      <c r="B11" s="18" t="s">
        <v>11</v>
      </c>
      <c r="C11" s="8">
        <v>19.3</v>
      </c>
      <c r="D11" s="8"/>
      <c r="E11" s="50">
        <f t="shared" si="0"/>
        <v>0</v>
      </c>
      <c r="F11" s="8">
        <v>19.2</v>
      </c>
      <c r="G11" s="8"/>
      <c r="H11" s="39">
        <f t="shared" si="1"/>
        <v>0</v>
      </c>
    </row>
    <row r="12" spans="1:9" ht="20.25" x14ac:dyDescent="0.25">
      <c r="A12" s="71"/>
      <c r="B12" s="18" t="s">
        <v>12</v>
      </c>
      <c r="C12" s="8">
        <v>15</v>
      </c>
      <c r="D12" s="8"/>
      <c r="E12" s="50">
        <f t="shared" si="0"/>
        <v>0</v>
      </c>
      <c r="F12" s="8">
        <v>16.8</v>
      </c>
      <c r="G12" s="8"/>
      <c r="H12" s="39">
        <f t="shared" si="1"/>
        <v>0</v>
      </c>
    </row>
    <row r="13" spans="1:9" ht="20.25" x14ac:dyDescent="0.25">
      <c r="A13" s="71"/>
      <c r="B13" s="18" t="s">
        <v>40</v>
      </c>
      <c r="C13" s="8">
        <v>89.85</v>
      </c>
      <c r="D13" s="8">
        <v>8.2000000000000003E-2</v>
      </c>
      <c r="E13" s="50">
        <f t="shared" si="0"/>
        <v>9.1263216471897612E-4</v>
      </c>
      <c r="F13" s="8">
        <v>88.8</v>
      </c>
      <c r="G13" s="8">
        <v>0.14199999999999999</v>
      </c>
      <c r="H13" s="39">
        <f t="shared" si="1"/>
        <v>0.15990990990990991</v>
      </c>
    </row>
    <row r="14" spans="1:9" ht="20.25" x14ac:dyDescent="0.25">
      <c r="A14" s="19" t="s">
        <v>13</v>
      </c>
      <c r="B14" s="18"/>
      <c r="C14" s="17">
        <f>SUM(C6:C13)</f>
        <v>70920.760000000024</v>
      </c>
      <c r="D14" s="17">
        <f>SUM(D6:D13)</f>
        <v>5564.3830000000016</v>
      </c>
      <c r="E14" s="40">
        <f t="shared" si="0"/>
        <v>7.8459156388059004E-2</v>
      </c>
      <c r="F14" s="17">
        <f>F6+F7+F8+F9+F10+F11+F12+F13</f>
        <v>71511.3</v>
      </c>
      <c r="G14" s="17">
        <f>SUM(G6:G13)</f>
        <v>3271.9719999999998</v>
      </c>
      <c r="H14" s="44">
        <f>G14/F14*100</f>
        <v>4.5754615004901318</v>
      </c>
      <c r="I14" s="45"/>
    </row>
    <row r="15" spans="1:9" ht="40.5" customHeight="1" x14ac:dyDescent="0.25">
      <c r="A15" s="71" t="s">
        <v>44</v>
      </c>
      <c r="B15" s="18" t="s">
        <v>7</v>
      </c>
      <c r="C15" s="8">
        <v>2800</v>
      </c>
      <c r="D15" s="8"/>
      <c r="E15" s="50">
        <f t="shared" si="0"/>
        <v>0</v>
      </c>
      <c r="F15" s="8">
        <v>2800</v>
      </c>
      <c r="G15" s="8">
        <v>2.5960000000000001</v>
      </c>
      <c r="H15" s="39">
        <f t="shared" si="1"/>
        <v>9.2714285714285721E-2</v>
      </c>
    </row>
    <row r="16" spans="1:9" ht="20.25" x14ac:dyDescent="0.25">
      <c r="A16" s="71"/>
      <c r="B16" s="18" t="s">
        <v>14</v>
      </c>
      <c r="C16" s="8">
        <v>288.60000000000002</v>
      </c>
      <c r="D16" s="8">
        <v>24.414999999999999</v>
      </c>
      <c r="E16" s="50">
        <f t="shared" si="0"/>
        <v>8.4598059598059591E-2</v>
      </c>
      <c r="F16" s="8">
        <v>278.60000000000002</v>
      </c>
      <c r="G16" s="8">
        <v>17.417000000000002</v>
      </c>
      <c r="H16" s="39">
        <f t="shared" si="1"/>
        <v>6.251615218951903</v>
      </c>
    </row>
    <row r="17" spans="1:8" ht="20.25" x14ac:dyDescent="0.25">
      <c r="A17" s="71"/>
      <c r="B17" s="18" t="s">
        <v>15</v>
      </c>
      <c r="C17" s="8">
        <v>139.6</v>
      </c>
      <c r="D17" s="8">
        <v>8.4740000000000002</v>
      </c>
      <c r="E17" s="50">
        <f t="shared" si="0"/>
        <v>6.070200573065903E-2</v>
      </c>
      <c r="F17" s="8">
        <v>129.6</v>
      </c>
      <c r="G17" s="8">
        <v>5.5369999999999999</v>
      </c>
      <c r="H17" s="39">
        <f t="shared" si="1"/>
        <v>4.2723765432098766</v>
      </c>
    </row>
    <row r="18" spans="1:8" ht="43.5" customHeight="1" x14ac:dyDescent="0.25">
      <c r="A18" s="71"/>
      <c r="B18" s="18" t="s">
        <v>16</v>
      </c>
      <c r="C18" s="8">
        <v>64.849999999999994</v>
      </c>
      <c r="D18" s="8">
        <v>0.34300000000000003</v>
      </c>
      <c r="E18" s="50">
        <f t="shared" si="0"/>
        <v>5.2891287586738639E-3</v>
      </c>
      <c r="F18" s="8">
        <v>54.85</v>
      </c>
      <c r="G18" s="8">
        <v>0.126</v>
      </c>
      <c r="H18" s="39">
        <f t="shared" si="1"/>
        <v>0.22971741112123972</v>
      </c>
    </row>
    <row r="19" spans="1:8" ht="20.25" x14ac:dyDescent="0.25">
      <c r="A19" s="71"/>
      <c r="B19" s="18" t="s">
        <v>17</v>
      </c>
      <c r="C19" s="8">
        <v>99.89</v>
      </c>
      <c r="D19" s="8">
        <v>2.3079999999999998</v>
      </c>
      <c r="E19" s="50">
        <f t="shared" si="0"/>
        <v>2.3105415957553308E-2</v>
      </c>
      <c r="F19" s="8">
        <v>99.89</v>
      </c>
      <c r="G19" s="8">
        <v>1.7629999999999999</v>
      </c>
      <c r="H19" s="39">
        <f t="shared" si="1"/>
        <v>1.7649414355791371</v>
      </c>
    </row>
    <row r="20" spans="1:8" ht="20.25" x14ac:dyDescent="0.25">
      <c r="A20" s="71"/>
      <c r="B20" s="18" t="s">
        <v>18</v>
      </c>
      <c r="C20" s="20">
        <v>99.85</v>
      </c>
      <c r="D20" s="8">
        <v>1.2350000000000001</v>
      </c>
      <c r="E20" s="50">
        <f t="shared" si="0"/>
        <v>1.2368552829243868E-2</v>
      </c>
      <c r="F20" s="20">
        <v>99.85</v>
      </c>
      <c r="G20" s="8">
        <v>1.268</v>
      </c>
      <c r="H20" s="39">
        <f t="shared" si="1"/>
        <v>1.2699048572859291</v>
      </c>
    </row>
    <row r="21" spans="1:8" ht="31.5" customHeight="1" x14ac:dyDescent="0.25">
      <c r="A21" s="71"/>
      <c r="B21" s="18" t="s">
        <v>19</v>
      </c>
      <c r="C21" s="20">
        <v>19.88</v>
      </c>
      <c r="D21" s="8"/>
      <c r="E21" s="50">
        <f t="shared" si="0"/>
        <v>0</v>
      </c>
      <c r="F21" s="20">
        <v>19.88</v>
      </c>
      <c r="G21" s="8">
        <v>0</v>
      </c>
      <c r="H21" s="39">
        <f t="shared" si="1"/>
        <v>0</v>
      </c>
    </row>
    <row r="22" spans="1:8" ht="20.25" x14ac:dyDescent="0.25">
      <c r="A22" s="71"/>
      <c r="B22" s="18" t="s">
        <v>20</v>
      </c>
      <c r="C22" s="20">
        <v>5</v>
      </c>
      <c r="D22" s="8">
        <v>3.0000000000000001E-3</v>
      </c>
      <c r="E22" s="50">
        <f t="shared" si="0"/>
        <v>6.0000000000000006E-4</v>
      </c>
      <c r="F22" s="20">
        <v>5</v>
      </c>
      <c r="G22" s="8">
        <v>0</v>
      </c>
      <c r="H22" s="39">
        <f t="shared" si="1"/>
        <v>0</v>
      </c>
    </row>
    <row r="23" spans="1:8" ht="20.25" x14ac:dyDescent="0.25">
      <c r="A23" s="71"/>
      <c r="B23" s="18" t="s">
        <v>21</v>
      </c>
      <c r="C23" s="20">
        <v>5</v>
      </c>
      <c r="D23" s="8"/>
      <c r="E23" s="50">
        <f t="shared" si="0"/>
        <v>0</v>
      </c>
      <c r="F23" s="20">
        <v>5</v>
      </c>
      <c r="G23" s="8">
        <v>0</v>
      </c>
      <c r="H23" s="39">
        <f t="shared" si="1"/>
        <v>0</v>
      </c>
    </row>
    <row r="24" spans="1:8" ht="20.25" x14ac:dyDescent="0.25">
      <c r="A24" s="71"/>
      <c r="B24" s="18" t="s">
        <v>22</v>
      </c>
      <c r="C24" s="20">
        <v>1</v>
      </c>
      <c r="D24" s="8"/>
      <c r="E24" s="50">
        <f t="shared" si="0"/>
        <v>0</v>
      </c>
      <c r="F24" s="20">
        <v>1</v>
      </c>
      <c r="G24" s="8">
        <v>5.0000000000000001E-3</v>
      </c>
      <c r="H24" s="39">
        <f t="shared" si="1"/>
        <v>0.5</v>
      </c>
    </row>
    <row r="25" spans="1:8" ht="45" customHeight="1" x14ac:dyDescent="0.25">
      <c r="A25" s="71"/>
      <c r="B25" s="18" t="s">
        <v>23</v>
      </c>
      <c r="C25" s="20">
        <v>99.59</v>
      </c>
      <c r="D25" s="8">
        <v>0.82699999999999996</v>
      </c>
      <c r="E25" s="50">
        <f t="shared" si="0"/>
        <v>8.3040465910231946E-3</v>
      </c>
      <c r="F25" s="20">
        <v>100</v>
      </c>
      <c r="G25" s="8">
        <v>1.8009999999999999</v>
      </c>
      <c r="H25" s="39">
        <f t="shared" si="1"/>
        <v>1.8009999999999997</v>
      </c>
    </row>
    <row r="26" spans="1:8" ht="25.5" customHeight="1" x14ac:dyDescent="0.25">
      <c r="A26" s="19" t="s">
        <v>13</v>
      </c>
      <c r="B26" s="18"/>
      <c r="C26" s="17">
        <f>SUM(C15:C25)</f>
        <v>3623.2599999999998</v>
      </c>
      <c r="D26" s="17">
        <f>SUM(D15:D25)</f>
        <v>37.604999999999997</v>
      </c>
      <c r="E26" s="40">
        <f t="shared" si="0"/>
        <v>1.0378774915407672E-2</v>
      </c>
      <c r="F26" s="17">
        <f>F25+F24+F23+F22+F21+F20+F19+F18+F17+F16+F15</f>
        <v>3593.67</v>
      </c>
      <c r="G26" s="17">
        <f>SUM(G15:G25)</f>
        <v>30.512999999999998</v>
      </c>
      <c r="H26" s="44">
        <f t="shared" si="1"/>
        <v>0.84907629248094552</v>
      </c>
    </row>
    <row r="27" spans="1:8" ht="20.25" customHeight="1" x14ac:dyDescent="0.25">
      <c r="A27" s="73" t="s">
        <v>43</v>
      </c>
      <c r="B27" s="18" t="s">
        <v>14</v>
      </c>
      <c r="C27" s="8">
        <v>1145.5</v>
      </c>
      <c r="D27" s="8">
        <v>3.1539999999999999</v>
      </c>
      <c r="E27" s="50">
        <f t="shared" si="0"/>
        <v>2.753382802269751E-3</v>
      </c>
      <c r="F27" s="8">
        <v>1145.5</v>
      </c>
      <c r="G27" s="8">
        <v>13.6</v>
      </c>
      <c r="H27" s="39">
        <f t="shared" si="1"/>
        <v>1.1872544740288082</v>
      </c>
    </row>
    <row r="28" spans="1:8" ht="20.25" x14ac:dyDescent="0.25">
      <c r="A28" s="74"/>
      <c r="B28" s="18" t="s">
        <v>15</v>
      </c>
      <c r="C28" s="8">
        <v>259.82000000000005</v>
      </c>
      <c r="D28" s="8">
        <v>0.39900000000000008</v>
      </c>
      <c r="E28" s="50">
        <f t="shared" si="0"/>
        <v>1.5356785466861674E-3</v>
      </c>
      <c r="F28" s="8">
        <v>249.82</v>
      </c>
      <c r="G28" s="8">
        <v>0.73199999999999998</v>
      </c>
      <c r="H28" s="39">
        <f t="shared" si="1"/>
        <v>0.29301096789688574</v>
      </c>
    </row>
    <row r="29" spans="1:8" ht="47.25" customHeight="1" x14ac:dyDescent="0.25">
      <c r="A29" s="74"/>
      <c r="B29" s="18" t="s">
        <v>16</v>
      </c>
      <c r="C29" s="8">
        <v>229.71999999999997</v>
      </c>
      <c r="D29" s="8">
        <v>0.125</v>
      </c>
      <c r="E29" s="50">
        <f t="shared" si="0"/>
        <v>5.4414069301758671E-4</v>
      </c>
      <c r="F29" s="8">
        <v>229.72</v>
      </c>
      <c r="G29" s="8">
        <v>0.56399999999999995</v>
      </c>
      <c r="H29" s="39">
        <f t="shared" si="1"/>
        <v>0.24551628068953507</v>
      </c>
    </row>
    <row r="30" spans="1:8" ht="20.25" x14ac:dyDescent="0.25">
      <c r="A30" s="74"/>
      <c r="B30" s="18" t="s">
        <v>17</v>
      </c>
      <c r="C30" s="8">
        <v>499.45</v>
      </c>
      <c r="D30" s="8">
        <v>0.74299999999999999</v>
      </c>
      <c r="E30" s="50">
        <f t="shared" si="0"/>
        <v>1.4876364000400441E-3</v>
      </c>
      <c r="F30" s="8">
        <v>449.45</v>
      </c>
      <c r="G30" s="8">
        <v>1.48</v>
      </c>
      <c r="H30" s="39">
        <f t="shared" si="1"/>
        <v>0.3292913561019023</v>
      </c>
    </row>
    <row r="31" spans="1:8" ht="20.25" x14ac:dyDescent="0.25">
      <c r="A31" s="74"/>
      <c r="B31" s="18" t="s">
        <v>18</v>
      </c>
      <c r="C31" s="20">
        <v>269.77</v>
      </c>
      <c r="D31" s="8">
        <v>0.26600000000000001</v>
      </c>
      <c r="E31" s="50">
        <f t="shared" si="0"/>
        <v>9.8602513252029527E-4</v>
      </c>
      <c r="F31" s="20">
        <v>269.77</v>
      </c>
      <c r="G31" s="8">
        <v>0.375</v>
      </c>
      <c r="H31" s="39">
        <f t="shared" si="1"/>
        <v>0.13900730251695889</v>
      </c>
    </row>
    <row r="32" spans="1:8" ht="48.75" customHeight="1" x14ac:dyDescent="0.25">
      <c r="A32" s="74"/>
      <c r="B32" s="18" t="s">
        <v>24</v>
      </c>
      <c r="C32" s="20">
        <v>349.9</v>
      </c>
      <c r="D32" s="8"/>
      <c r="E32" s="50">
        <f t="shared" si="0"/>
        <v>0</v>
      </c>
      <c r="F32" s="20">
        <v>349.9</v>
      </c>
      <c r="G32" s="20"/>
      <c r="H32" s="39">
        <f t="shared" si="1"/>
        <v>0</v>
      </c>
    </row>
    <row r="33" spans="1:8" ht="20.25" x14ac:dyDescent="0.25">
      <c r="A33" s="74"/>
      <c r="B33" s="18" t="s">
        <v>25</v>
      </c>
      <c r="C33" s="20">
        <v>49.69</v>
      </c>
      <c r="D33" s="8"/>
      <c r="E33" s="50">
        <f t="shared" si="0"/>
        <v>0</v>
      </c>
      <c r="F33" s="20">
        <v>29.69</v>
      </c>
      <c r="G33" s="20"/>
      <c r="H33" s="39">
        <f t="shared" si="1"/>
        <v>0</v>
      </c>
    </row>
    <row r="34" spans="1:8" ht="20.25" x14ac:dyDescent="0.25">
      <c r="A34" s="74"/>
      <c r="B34" s="18" t="s">
        <v>19</v>
      </c>
      <c r="C34" s="20">
        <v>1.88</v>
      </c>
      <c r="D34" s="8"/>
      <c r="E34" s="50">
        <f>D34/C34</f>
        <v>0</v>
      </c>
      <c r="F34" s="20">
        <v>1.88</v>
      </c>
      <c r="G34" s="8"/>
      <c r="H34" s="39">
        <f t="shared" si="1"/>
        <v>0</v>
      </c>
    </row>
    <row r="35" spans="1:8" ht="20.25" x14ac:dyDescent="0.25">
      <c r="A35" s="74"/>
      <c r="B35" s="18" t="s">
        <v>20</v>
      </c>
      <c r="C35" s="20">
        <v>49.88</v>
      </c>
      <c r="D35" s="8">
        <v>5.6000000000000001E-2</v>
      </c>
      <c r="E35" s="50">
        <f>D35/C35</f>
        <v>1.1226944667201283E-3</v>
      </c>
      <c r="F35" s="20">
        <v>49.88</v>
      </c>
      <c r="G35" s="8">
        <v>0.252</v>
      </c>
      <c r="H35" s="39">
        <f t="shared" si="1"/>
        <v>0.50521251002405776</v>
      </c>
    </row>
    <row r="36" spans="1:8" ht="20.25" x14ac:dyDescent="0.25">
      <c r="A36" s="74"/>
      <c r="B36" s="18" t="s">
        <v>21</v>
      </c>
      <c r="C36" s="20">
        <v>29.88</v>
      </c>
      <c r="D36" s="8">
        <v>4.9999999999999996E-2</v>
      </c>
      <c r="E36" s="50">
        <f t="shared" si="0"/>
        <v>1.6733601070950468E-3</v>
      </c>
      <c r="F36" s="20">
        <v>29.88</v>
      </c>
      <c r="G36" s="8">
        <v>4.2999999999999997E-2</v>
      </c>
      <c r="H36" s="39">
        <f t="shared" si="1"/>
        <v>0.14390896921017401</v>
      </c>
    </row>
    <row r="37" spans="1:8" ht="20.25" x14ac:dyDescent="0.25">
      <c r="A37" s="74"/>
      <c r="B37" s="18" t="s">
        <v>22</v>
      </c>
      <c r="C37" s="20">
        <v>79.849999999999994</v>
      </c>
      <c r="D37" s="8"/>
      <c r="E37" s="50">
        <f t="shared" si="0"/>
        <v>0</v>
      </c>
      <c r="F37" s="20">
        <v>79.849999999999994</v>
      </c>
      <c r="G37" s="8">
        <v>6.0000000000000001E-3</v>
      </c>
      <c r="H37" s="39">
        <f t="shared" si="1"/>
        <v>7.5140889167188488E-3</v>
      </c>
    </row>
    <row r="38" spans="1:8" ht="37.5" customHeight="1" x14ac:dyDescent="0.25">
      <c r="A38" s="74"/>
      <c r="B38" s="18" t="s">
        <v>23</v>
      </c>
      <c r="C38" s="20">
        <v>296.39999999999998</v>
      </c>
      <c r="D38" s="8">
        <v>3.327</v>
      </c>
      <c r="E38" s="50">
        <f t="shared" si="0"/>
        <v>1.1224696356275304E-2</v>
      </c>
      <c r="F38" s="20">
        <v>300</v>
      </c>
      <c r="G38" s="8">
        <v>1.0609999999999999</v>
      </c>
      <c r="H38" s="39">
        <f t="shared" si="1"/>
        <v>0.35366666666666668</v>
      </c>
    </row>
    <row r="39" spans="1:8" s="21" customFormat="1" ht="35.25" customHeight="1" x14ac:dyDescent="0.25">
      <c r="A39" s="74"/>
      <c r="B39" s="18" t="s">
        <v>38</v>
      </c>
      <c r="C39" s="20">
        <v>2.86</v>
      </c>
      <c r="D39" s="8">
        <v>6.0000000000000001E-3</v>
      </c>
      <c r="E39" s="50">
        <f t="shared" si="0"/>
        <v>2.0979020979020979E-3</v>
      </c>
      <c r="F39" s="20">
        <v>2.86</v>
      </c>
      <c r="G39" s="8">
        <v>2.4E-2</v>
      </c>
      <c r="H39" s="39">
        <f t="shared" si="1"/>
        <v>0.83916083916083917</v>
      </c>
    </row>
    <row r="40" spans="1:8" ht="33" customHeight="1" x14ac:dyDescent="0.25">
      <c r="A40" s="74"/>
      <c r="B40" s="18" t="s">
        <v>27</v>
      </c>
      <c r="C40" s="20">
        <v>60</v>
      </c>
      <c r="D40" s="8"/>
      <c r="E40" s="50">
        <f t="shared" si="0"/>
        <v>0</v>
      </c>
      <c r="F40" s="20">
        <v>60</v>
      </c>
      <c r="G40" s="8"/>
      <c r="H40" s="39">
        <f t="shared" si="1"/>
        <v>0</v>
      </c>
    </row>
    <row r="41" spans="1:8" s="22" customFormat="1" ht="24" customHeight="1" x14ac:dyDescent="0.25">
      <c r="A41" s="74"/>
      <c r="B41" s="18" t="s">
        <v>28</v>
      </c>
      <c r="C41" s="20">
        <v>70</v>
      </c>
      <c r="D41" s="8">
        <v>0.20300000000000001</v>
      </c>
      <c r="E41" s="50">
        <f t="shared" si="0"/>
        <v>2.9000000000000002E-3</v>
      </c>
      <c r="F41" s="20">
        <v>70</v>
      </c>
      <c r="G41" s="8">
        <v>5.8000000000000003E-2</v>
      </c>
      <c r="H41" s="39">
        <f t="shared" si="1"/>
        <v>8.2857142857142865E-2</v>
      </c>
    </row>
    <row r="42" spans="1:8" ht="20.25" x14ac:dyDescent="0.25">
      <c r="A42" s="80"/>
      <c r="B42" s="18" t="s">
        <v>41</v>
      </c>
      <c r="C42" s="20">
        <v>9.8800000000000008</v>
      </c>
      <c r="D42" s="8"/>
      <c r="E42" s="50">
        <f>D42/C42</f>
        <v>0</v>
      </c>
      <c r="F42" s="20">
        <v>9.8800000000000008</v>
      </c>
      <c r="G42" s="8"/>
      <c r="H42" s="39">
        <f t="shared" si="1"/>
        <v>0</v>
      </c>
    </row>
    <row r="43" spans="1:8" ht="27" customHeight="1" x14ac:dyDescent="0.25">
      <c r="A43" s="19" t="s">
        <v>13</v>
      </c>
      <c r="B43" s="18"/>
      <c r="C43" s="17">
        <f>SUM(C27:C42)</f>
        <v>3404.4800000000009</v>
      </c>
      <c r="D43" s="17">
        <f>SUM(D27:D42)</f>
        <v>8.3290000000000006</v>
      </c>
      <c r="E43" s="40">
        <f t="shared" si="0"/>
        <v>2.4464822821693762E-3</v>
      </c>
      <c r="F43" s="17">
        <f>F42+F41+F40+F39+F38+F37+F36+F35+F34+F33+F32+F31+F30+F29+F28+F27</f>
        <v>3328.0800000000004</v>
      </c>
      <c r="G43" s="17">
        <v>18.195</v>
      </c>
      <c r="H43" s="44">
        <f t="shared" si="1"/>
        <v>0.5467116175091945</v>
      </c>
    </row>
    <row r="44" spans="1:8" ht="60.75" customHeight="1" x14ac:dyDescent="0.25">
      <c r="A44" s="73" t="s">
        <v>52</v>
      </c>
      <c r="B44" s="23" t="s">
        <v>26</v>
      </c>
      <c r="C44" s="20">
        <v>1.35</v>
      </c>
      <c r="D44" s="8"/>
      <c r="E44" s="50">
        <f t="shared" ref="E44:E52" si="2">D44/C44</f>
        <v>0</v>
      </c>
      <c r="F44" s="20">
        <v>1.35</v>
      </c>
      <c r="G44" s="8"/>
      <c r="H44" s="39">
        <f t="shared" si="1"/>
        <v>0</v>
      </c>
    </row>
    <row r="45" spans="1:8" ht="20.25" x14ac:dyDescent="0.25">
      <c r="A45" s="74"/>
      <c r="B45" s="23" t="s">
        <v>29</v>
      </c>
      <c r="C45" s="20">
        <v>11.7</v>
      </c>
      <c r="D45" s="8"/>
      <c r="E45" s="50">
        <f t="shared" si="2"/>
        <v>0</v>
      </c>
      <c r="F45" s="20">
        <v>11.7</v>
      </c>
      <c r="G45" s="8"/>
      <c r="H45" s="39">
        <f t="shared" si="1"/>
        <v>0</v>
      </c>
    </row>
    <row r="46" spans="1:8" ht="20.25" x14ac:dyDescent="0.25">
      <c r="A46" s="74"/>
      <c r="B46" s="23" t="s">
        <v>17</v>
      </c>
      <c r="C46" s="20">
        <v>4.3</v>
      </c>
      <c r="D46" s="8"/>
      <c r="E46" s="50">
        <f t="shared" si="2"/>
        <v>0</v>
      </c>
      <c r="F46" s="20">
        <v>4.3</v>
      </c>
      <c r="G46" s="8"/>
      <c r="H46" s="39">
        <f t="shared" si="1"/>
        <v>0</v>
      </c>
    </row>
    <row r="47" spans="1:8" ht="20.25" x14ac:dyDescent="0.25">
      <c r="A47" s="74"/>
      <c r="B47" s="23" t="s">
        <v>30</v>
      </c>
      <c r="C47" s="20">
        <v>0.5</v>
      </c>
      <c r="D47" s="8"/>
      <c r="E47" s="50">
        <v>0</v>
      </c>
      <c r="F47" s="20">
        <v>0.5</v>
      </c>
      <c r="G47" s="8"/>
      <c r="H47" s="39">
        <f t="shared" si="1"/>
        <v>0</v>
      </c>
    </row>
    <row r="48" spans="1:8" ht="20.25" x14ac:dyDescent="0.25">
      <c r="A48" s="74"/>
      <c r="B48" s="23" t="s">
        <v>20</v>
      </c>
      <c r="C48" s="20">
        <v>0.5</v>
      </c>
      <c r="D48" s="8"/>
      <c r="E48" s="50">
        <f t="shared" ref="E48:E49" si="3">D48/C48</f>
        <v>0</v>
      </c>
      <c r="F48" s="20">
        <v>0.5</v>
      </c>
      <c r="G48" s="8"/>
      <c r="H48" s="39">
        <f t="shared" si="1"/>
        <v>0</v>
      </c>
    </row>
    <row r="49" spans="1:19" ht="20.25" x14ac:dyDescent="0.25">
      <c r="A49" s="74"/>
      <c r="B49" s="23" t="s">
        <v>14</v>
      </c>
      <c r="C49" s="20">
        <v>0.5</v>
      </c>
      <c r="D49" s="8"/>
      <c r="E49" s="50">
        <f t="shared" si="3"/>
        <v>0</v>
      </c>
      <c r="F49" s="20">
        <v>0.5</v>
      </c>
      <c r="G49" s="8"/>
      <c r="H49" s="39">
        <f t="shared" si="1"/>
        <v>0</v>
      </c>
    </row>
    <row r="50" spans="1:19" ht="20.25" x14ac:dyDescent="0.25">
      <c r="A50" s="74"/>
      <c r="B50" s="23" t="s">
        <v>21</v>
      </c>
      <c r="C50" s="20">
        <v>0.5</v>
      </c>
      <c r="D50" s="8"/>
      <c r="E50" s="50">
        <f t="shared" si="2"/>
        <v>0</v>
      </c>
      <c r="F50" s="20">
        <v>0.5</v>
      </c>
      <c r="G50" s="8"/>
      <c r="H50" s="39">
        <f t="shared" si="1"/>
        <v>0</v>
      </c>
      <c r="J50" s="24"/>
      <c r="K50" s="72"/>
      <c r="L50" s="72"/>
      <c r="M50" s="68"/>
      <c r="N50" s="68"/>
      <c r="O50" s="24"/>
    </row>
    <row r="51" spans="1:19" ht="20.25" x14ac:dyDescent="0.25">
      <c r="A51" s="74"/>
      <c r="B51" s="23" t="s">
        <v>19</v>
      </c>
      <c r="C51" s="20">
        <v>0.95</v>
      </c>
      <c r="D51" s="8"/>
      <c r="E51" s="50">
        <f t="shared" si="2"/>
        <v>0</v>
      </c>
      <c r="F51" s="20">
        <v>0.95</v>
      </c>
      <c r="G51" s="8"/>
      <c r="H51" s="39">
        <f t="shared" si="1"/>
        <v>0</v>
      </c>
      <c r="J51" s="24"/>
      <c r="K51" s="49"/>
      <c r="L51" s="49"/>
      <c r="M51" s="48"/>
      <c r="N51" s="48"/>
      <c r="O51" s="24"/>
    </row>
    <row r="52" spans="1:19" ht="25.5" customHeight="1" x14ac:dyDescent="0.25">
      <c r="A52" s="74"/>
      <c r="B52" s="23" t="s">
        <v>18</v>
      </c>
      <c r="C52" s="20">
        <v>5.0999999999999996</v>
      </c>
      <c r="D52" s="8"/>
      <c r="E52" s="50">
        <f t="shared" si="2"/>
        <v>0</v>
      </c>
      <c r="F52" s="20">
        <v>5.0999999999999996</v>
      </c>
      <c r="G52" s="8"/>
      <c r="H52" s="39">
        <f t="shared" si="1"/>
        <v>0</v>
      </c>
    </row>
    <row r="53" spans="1:19" ht="33" customHeight="1" x14ac:dyDescent="0.25">
      <c r="A53" s="19" t="s">
        <v>13</v>
      </c>
      <c r="B53" s="25"/>
      <c r="C53" s="26">
        <f t="shared" ref="C53" si="4">SUM(C44:C52)</f>
        <v>25.4</v>
      </c>
      <c r="D53" s="27">
        <f t="shared" ref="D53" si="5">SUM(D44:D52)</f>
        <v>0</v>
      </c>
      <c r="E53" s="51">
        <f>D53/C53</f>
        <v>0</v>
      </c>
      <c r="F53" s="26">
        <f>F52+F51+F50+F49+F48+F47+F46+F45+F44</f>
        <v>25.400000000000002</v>
      </c>
      <c r="G53" s="27"/>
      <c r="H53" s="39">
        <f t="shared" si="1"/>
        <v>0</v>
      </c>
    </row>
    <row r="54" spans="1:19" ht="45.75" customHeight="1" x14ac:dyDescent="0.25">
      <c r="A54" s="28" t="s">
        <v>13</v>
      </c>
      <c r="B54" s="25"/>
      <c r="C54" s="26">
        <f>C53+C43+C26+C14</f>
        <v>77973.900000000023</v>
      </c>
      <c r="D54" s="27">
        <f>D43+D53+D26+D14</f>
        <v>5610.3170000000018</v>
      </c>
      <c r="E54" s="51">
        <f>D54/C54</f>
        <v>7.1951217009794302E-2</v>
      </c>
      <c r="F54" s="26">
        <f>F43+F53+F26+F14</f>
        <v>78458.45</v>
      </c>
      <c r="G54" s="27">
        <f>G43+G26+G14+G53</f>
        <v>3320.68</v>
      </c>
      <c r="H54" s="44">
        <f>G54/F54*100</f>
        <v>4.2324058147975139</v>
      </c>
      <c r="I54" s="45"/>
    </row>
    <row r="55" spans="1:19" ht="31.5" customHeight="1" x14ac:dyDescent="0.25">
      <c r="A55" s="75" t="s">
        <v>195</v>
      </c>
      <c r="B55" s="76"/>
      <c r="C55" s="29"/>
      <c r="D55" s="29"/>
      <c r="E55" s="29"/>
      <c r="F55" s="29"/>
      <c r="G55" s="29"/>
      <c r="H55" s="30"/>
    </row>
    <row r="56" spans="1:19" ht="66.75" customHeight="1" x14ac:dyDescent="0.25">
      <c r="A56" s="79" t="s">
        <v>57</v>
      </c>
      <c r="B56" s="79"/>
      <c r="C56" s="31" t="s">
        <v>56</v>
      </c>
      <c r="D56" s="46" t="s">
        <v>31</v>
      </c>
      <c r="E56" s="32"/>
      <c r="F56" s="33"/>
      <c r="G56" s="34"/>
      <c r="H56" s="32"/>
    </row>
    <row r="57" spans="1:19" ht="34.5" customHeight="1" x14ac:dyDescent="0.25">
      <c r="A57" s="35" t="s">
        <v>32</v>
      </c>
      <c r="B57" s="23">
        <v>67</v>
      </c>
      <c r="C57" s="41">
        <v>67</v>
      </c>
      <c r="D57" s="20"/>
      <c r="E57" s="77" t="s">
        <v>58</v>
      </c>
      <c r="F57" s="77"/>
      <c r="G57" s="77"/>
      <c r="H57" s="78"/>
    </row>
    <row r="58" spans="1:19" ht="31.5" customHeight="1" x14ac:dyDescent="0.35">
      <c r="A58" s="35" t="s">
        <v>33</v>
      </c>
      <c r="B58" s="42">
        <v>81</v>
      </c>
      <c r="C58" s="42">
        <v>61</v>
      </c>
      <c r="D58" s="42">
        <v>20</v>
      </c>
      <c r="E58" s="36" t="s">
        <v>39</v>
      </c>
      <c r="F58" s="36"/>
      <c r="G58" s="36"/>
      <c r="H58" s="36"/>
      <c r="L58" s="70"/>
      <c r="M58" s="70"/>
      <c r="N58" s="70"/>
      <c r="O58" s="70"/>
      <c r="P58" s="70"/>
      <c r="Q58" s="70"/>
      <c r="R58" s="70"/>
      <c r="S58" s="70"/>
    </row>
    <row r="59" spans="1:19" ht="42" customHeight="1" x14ac:dyDescent="0.25">
      <c r="A59" s="35" t="s">
        <v>34</v>
      </c>
      <c r="B59" s="42">
        <v>44</v>
      </c>
      <c r="C59" s="18">
        <v>43</v>
      </c>
      <c r="D59" s="43">
        <v>1</v>
      </c>
      <c r="E59" s="36" t="s">
        <v>59</v>
      </c>
      <c r="F59" s="36"/>
      <c r="G59" s="36"/>
      <c r="H59" s="36"/>
    </row>
    <row r="60" spans="1:19" ht="30" customHeight="1" x14ac:dyDescent="0.25">
      <c r="A60" s="35" t="s">
        <v>35</v>
      </c>
      <c r="B60" s="23"/>
      <c r="C60" s="23"/>
      <c r="D60" s="23"/>
      <c r="E60" s="69" t="s">
        <v>51</v>
      </c>
      <c r="F60" s="69"/>
      <c r="G60" s="69"/>
      <c r="H60" s="69"/>
    </row>
    <row r="61" spans="1:19" ht="40.5" x14ac:dyDescent="0.25">
      <c r="A61" s="35" t="s">
        <v>36</v>
      </c>
      <c r="B61" s="23"/>
      <c r="C61" s="23"/>
      <c r="D61" s="23"/>
    </row>
    <row r="62" spans="1:19" ht="40.5" x14ac:dyDescent="0.25">
      <c r="A62" s="37" t="s">
        <v>42</v>
      </c>
      <c r="B62" s="42">
        <v>3</v>
      </c>
      <c r="C62" s="42"/>
      <c r="D62" s="42">
        <v>3</v>
      </c>
    </row>
    <row r="314" spans="7:7" ht="20.25" x14ac:dyDescent="0.3">
      <c r="G314" s="38" t="s">
        <v>37</v>
      </c>
    </row>
  </sheetData>
  <mergeCells count="17">
    <mergeCell ref="A1:H1"/>
    <mergeCell ref="A2:H2"/>
    <mergeCell ref="A4:A5"/>
    <mergeCell ref="B4:B5"/>
    <mergeCell ref="C4:E4"/>
    <mergeCell ref="F4:H4"/>
    <mergeCell ref="M50:N50"/>
    <mergeCell ref="E60:H60"/>
    <mergeCell ref="L58:S58"/>
    <mergeCell ref="A6:A13"/>
    <mergeCell ref="A15:A25"/>
    <mergeCell ref="K50:L50"/>
    <mergeCell ref="A44:A52"/>
    <mergeCell ref="A55:B55"/>
    <mergeCell ref="E57:H57"/>
    <mergeCell ref="A56:B56"/>
    <mergeCell ref="A27:A42"/>
  </mergeCells>
  <printOptions verticalCentered="1"/>
  <pageMargins left="0.70833333333333304" right="0.31527777777777799" top="0.35416666666666702" bottom="0.35416666666666702" header="0.51180555555555496" footer="0.51180555555555496"/>
  <pageSetup paperSize="9" scale="47" firstPageNumber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60" zoomScaleNormal="100" workbookViewId="0">
      <selection activeCell="A58" sqref="A58"/>
    </sheetView>
  </sheetViews>
  <sheetFormatPr defaultRowHeight="15" x14ac:dyDescent="0.25"/>
  <cols>
    <col min="1" max="1" width="32.5703125" customWidth="1"/>
    <col min="2" max="2" width="30.5703125" customWidth="1"/>
    <col min="3" max="3" width="18" customWidth="1"/>
    <col min="4" max="4" width="15.7109375" customWidth="1"/>
    <col min="5" max="5" width="14.28515625" customWidth="1"/>
    <col min="6" max="6" width="16.5703125" customWidth="1"/>
    <col min="7" max="7" width="14.5703125" customWidth="1"/>
    <col min="8" max="8" width="14.140625" customWidth="1"/>
  </cols>
  <sheetData>
    <row r="1" spans="1:8" ht="25.5" x14ac:dyDescent="0.25">
      <c r="A1" s="84" t="s">
        <v>0</v>
      </c>
      <c r="B1" s="84"/>
      <c r="C1" s="84"/>
      <c r="D1" s="84"/>
      <c r="E1" s="84"/>
    </row>
    <row r="2" spans="1:8" ht="25.5" x14ac:dyDescent="0.25">
      <c r="A2" s="84" t="s">
        <v>55</v>
      </c>
      <c r="B2" s="84"/>
      <c r="C2" s="84"/>
      <c r="D2" s="84"/>
      <c r="E2" s="84"/>
    </row>
    <row r="4" spans="1:8" ht="20.25" x14ac:dyDescent="0.25">
      <c r="A4" s="82" t="s">
        <v>1</v>
      </c>
      <c r="B4" s="82" t="s">
        <v>2</v>
      </c>
      <c r="C4" s="82">
        <v>2022</v>
      </c>
      <c r="D4" s="82"/>
      <c r="E4" s="82"/>
      <c r="F4" s="83">
        <v>2023</v>
      </c>
      <c r="G4" s="83"/>
      <c r="H4" s="83"/>
    </row>
    <row r="5" spans="1:8" ht="20.25" x14ac:dyDescent="0.25">
      <c r="A5" s="82"/>
      <c r="B5" s="82"/>
      <c r="C5" s="9" t="s">
        <v>3</v>
      </c>
      <c r="D5" s="7" t="s">
        <v>4</v>
      </c>
      <c r="E5" s="9" t="s">
        <v>5</v>
      </c>
      <c r="F5" s="9" t="s">
        <v>3</v>
      </c>
      <c r="G5" s="7" t="s">
        <v>4</v>
      </c>
      <c r="H5" s="9" t="s">
        <v>5</v>
      </c>
    </row>
    <row r="6" spans="1:8" ht="20.25" x14ac:dyDescent="0.25">
      <c r="A6" s="82" t="s">
        <v>53</v>
      </c>
      <c r="B6" s="1" t="s">
        <v>45</v>
      </c>
      <c r="C6" s="3">
        <v>1</v>
      </c>
      <c r="D6" s="3"/>
      <c r="E6" s="5">
        <f t="shared" ref="E6:E20" si="0">D6/C6</f>
        <v>0</v>
      </c>
      <c r="F6" s="3">
        <v>1</v>
      </c>
      <c r="G6" s="11"/>
      <c r="H6" s="14"/>
    </row>
    <row r="7" spans="1:8" ht="20.25" x14ac:dyDescent="0.25">
      <c r="A7" s="82"/>
      <c r="B7" s="1" t="s">
        <v>17</v>
      </c>
      <c r="C7" s="10">
        <v>26</v>
      </c>
      <c r="D7" s="3"/>
      <c r="E7" s="5">
        <f t="shared" si="0"/>
        <v>0</v>
      </c>
      <c r="F7" s="10">
        <v>26</v>
      </c>
      <c r="G7" s="15"/>
      <c r="H7" s="14"/>
    </row>
    <row r="8" spans="1:8" ht="20.25" x14ac:dyDescent="0.25">
      <c r="A8" s="82"/>
      <c r="B8" s="1" t="s">
        <v>46</v>
      </c>
      <c r="C8" s="10">
        <v>0.5</v>
      </c>
      <c r="D8" s="3"/>
      <c r="E8" s="5">
        <f t="shared" si="0"/>
        <v>0</v>
      </c>
      <c r="F8" s="10">
        <v>0.5</v>
      </c>
      <c r="G8" s="15"/>
      <c r="H8" s="14"/>
    </row>
    <row r="9" spans="1:8" ht="20.25" x14ac:dyDescent="0.25">
      <c r="A9" s="82"/>
      <c r="B9" s="1" t="s">
        <v>47</v>
      </c>
      <c r="C9" s="10">
        <v>0.5</v>
      </c>
      <c r="D9" s="3"/>
      <c r="E9" s="5">
        <f t="shared" si="0"/>
        <v>0</v>
      </c>
      <c r="F9" s="10">
        <v>0.5</v>
      </c>
      <c r="G9" s="15"/>
      <c r="H9" s="14"/>
    </row>
    <row r="10" spans="1:8" ht="20.25" x14ac:dyDescent="0.25">
      <c r="A10" s="82"/>
      <c r="B10" s="1" t="s">
        <v>48</v>
      </c>
      <c r="C10" s="10">
        <v>0.5</v>
      </c>
      <c r="D10" s="3"/>
      <c r="E10" s="5">
        <f t="shared" si="0"/>
        <v>0</v>
      </c>
      <c r="F10" s="10">
        <v>0.5</v>
      </c>
      <c r="G10" s="11"/>
      <c r="H10" s="14"/>
    </row>
    <row r="11" spans="1:8" ht="20.25" x14ac:dyDescent="0.25">
      <c r="A11" s="82"/>
      <c r="B11" s="1" t="s">
        <v>49</v>
      </c>
      <c r="C11" s="10">
        <v>10.199999999999999</v>
      </c>
      <c r="D11" s="3"/>
      <c r="E11" s="5">
        <f t="shared" si="0"/>
        <v>0</v>
      </c>
      <c r="F11" s="10">
        <v>10.199999999999999</v>
      </c>
      <c r="G11" s="15"/>
      <c r="H11" s="14"/>
    </row>
    <row r="12" spans="1:8" ht="20.25" x14ac:dyDescent="0.25">
      <c r="A12" s="82"/>
      <c r="B12" s="1" t="s">
        <v>14</v>
      </c>
      <c r="C12" s="10">
        <v>7</v>
      </c>
      <c r="D12" s="3"/>
      <c r="E12" s="5">
        <f t="shared" si="0"/>
        <v>0</v>
      </c>
      <c r="F12" s="10">
        <v>7</v>
      </c>
      <c r="G12" s="15"/>
      <c r="H12" s="14"/>
    </row>
    <row r="13" spans="1:8" ht="20.25" x14ac:dyDescent="0.25">
      <c r="A13" s="82"/>
      <c r="B13" s="1" t="s">
        <v>50</v>
      </c>
      <c r="C13" s="10">
        <v>1.4</v>
      </c>
      <c r="D13" s="3"/>
      <c r="E13" s="5">
        <f t="shared" si="0"/>
        <v>0</v>
      </c>
      <c r="F13" s="10">
        <v>1.4</v>
      </c>
      <c r="G13" s="11"/>
      <c r="H13" s="14"/>
    </row>
    <row r="14" spans="1:8" ht="20.25" x14ac:dyDescent="0.25">
      <c r="A14" s="82"/>
      <c r="B14" s="1" t="s">
        <v>30</v>
      </c>
      <c r="C14" s="10">
        <v>0.5</v>
      </c>
      <c r="D14" s="3"/>
      <c r="E14" s="5">
        <f t="shared" si="0"/>
        <v>0</v>
      </c>
      <c r="F14" s="10">
        <v>0.5</v>
      </c>
      <c r="G14" s="15"/>
      <c r="H14" s="14"/>
    </row>
    <row r="15" spans="1:8" ht="20.25" x14ac:dyDescent="0.25">
      <c r="A15" s="82"/>
      <c r="B15" s="1" t="s">
        <v>15</v>
      </c>
      <c r="C15" s="10">
        <v>1.5</v>
      </c>
      <c r="D15" s="3"/>
      <c r="E15" s="5">
        <f t="shared" si="0"/>
        <v>0</v>
      </c>
      <c r="F15" s="10">
        <v>1.5</v>
      </c>
      <c r="G15" s="15"/>
      <c r="H15" s="14"/>
    </row>
    <row r="16" spans="1:8" ht="20.25" x14ac:dyDescent="0.25">
      <c r="A16" s="82"/>
      <c r="B16" s="1" t="s">
        <v>22</v>
      </c>
      <c r="C16" s="10">
        <v>1.85</v>
      </c>
      <c r="D16" s="3"/>
      <c r="E16" s="5">
        <f t="shared" si="0"/>
        <v>0</v>
      </c>
      <c r="F16" s="10">
        <v>1.85</v>
      </c>
      <c r="G16" s="11"/>
      <c r="H16" s="14"/>
    </row>
    <row r="17" spans="1:8" ht="20.25" x14ac:dyDescent="0.25">
      <c r="A17" s="82"/>
      <c r="B17" s="1" t="s">
        <v>20</v>
      </c>
      <c r="C17" s="10">
        <v>5.6</v>
      </c>
      <c r="D17" s="3"/>
      <c r="E17" s="5">
        <f t="shared" si="0"/>
        <v>0</v>
      </c>
      <c r="F17" s="10">
        <v>5.6</v>
      </c>
      <c r="G17" s="15"/>
      <c r="H17" s="14"/>
    </row>
    <row r="18" spans="1:8" ht="20.25" x14ac:dyDescent="0.25">
      <c r="A18" s="82"/>
      <c r="B18" s="1" t="s">
        <v>21</v>
      </c>
      <c r="C18" s="10">
        <v>0.5</v>
      </c>
      <c r="D18" s="3"/>
      <c r="E18" s="5">
        <f t="shared" si="0"/>
        <v>0</v>
      </c>
      <c r="F18" s="10">
        <v>0.5</v>
      </c>
      <c r="G18" s="11"/>
      <c r="H18" s="14"/>
    </row>
    <row r="19" spans="1:8" ht="20.25" x14ac:dyDescent="0.25">
      <c r="A19" s="82"/>
      <c r="B19" s="1" t="s">
        <v>18</v>
      </c>
      <c r="C19" s="10">
        <v>6.85</v>
      </c>
      <c r="D19" s="3"/>
      <c r="E19" s="5">
        <f t="shared" si="0"/>
        <v>0</v>
      </c>
      <c r="F19" s="10">
        <v>6.85</v>
      </c>
      <c r="G19" s="11"/>
      <c r="H19" s="14"/>
    </row>
    <row r="20" spans="1:8" ht="20.25" x14ac:dyDescent="0.25">
      <c r="A20" s="2" t="s">
        <v>13</v>
      </c>
      <c r="B20" s="1"/>
      <c r="C20" s="12">
        <f>SUM(C6:C19)</f>
        <v>63.900000000000006</v>
      </c>
      <c r="D20" s="4"/>
      <c r="E20" s="6">
        <f t="shared" si="0"/>
        <v>0</v>
      </c>
      <c r="F20" s="12">
        <f>SUM(F6:F19)</f>
        <v>63.900000000000006</v>
      </c>
      <c r="G20" s="13"/>
      <c r="H20" s="14"/>
    </row>
  </sheetData>
  <mergeCells count="7">
    <mergeCell ref="A6:A19"/>
    <mergeCell ref="F4:H4"/>
    <mergeCell ref="A1:E1"/>
    <mergeCell ref="A2:E2"/>
    <mergeCell ref="A4:A5"/>
    <mergeCell ref="B4:B5"/>
    <mergeCell ref="C4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192"/>
  <sheetViews>
    <sheetView topLeftCell="A776" workbookViewId="0">
      <selection activeCell="H389" sqref="H389:H1184"/>
    </sheetView>
  </sheetViews>
  <sheetFormatPr defaultRowHeight="15" x14ac:dyDescent="0.25"/>
  <sheetData>
    <row r="1" ht="15" customHeight="1" x14ac:dyDescent="0.25"/>
    <row r="2" ht="22.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22.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22.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22.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22.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22.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22.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22.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22.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22.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22.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22.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22.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22.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22.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22.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22.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22.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22.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22.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22.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spans="1:10" ht="15" customHeight="1" x14ac:dyDescent="0.25"/>
    <row r="386" spans="1:10" ht="15" customHeight="1" x14ac:dyDescent="0.25">
      <c r="A386" s="91" t="s">
        <v>60</v>
      </c>
      <c r="B386" s="91"/>
      <c r="C386" s="91"/>
      <c r="D386" s="52">
        <v>5027</v>
      </c>
      <c r="E386" s="53" t="s">
        <v>61</v>
      </c>
      <c r="F386" s="99">
        <v>98.644999999999996</v>
      </c>
      <c r="G386" s="99"/>
      <c r="H386" s="54">
        <v>1.3129999999999999</v>
      </c>
      <c r="I386" s="55">
        <v>1.33</v>
      </c>
      <c r="J386" s="54">
        <v>97.331999999999994</v>
      </c>
    </row>
    <row r="387" spans="1:10" ht="15" hidden="1" customHeight="1" x14ac:dyDescent="0.25">
      <c r="A387" s="93" t="s">
        <v>76</v>
      </c>
      <c r="B387" s="93"/>
      <c r="C387" s="93"/>
      <c r="D387" s="93"/>
      <c r="E387" s="93"/>
      <c r="F387" s="100">
        <v>49.395000000000003</v>
      </c>
      <c r="G387" s="100"/>
      <c r="H387" s="56">
        <v>0.59399999999999997</v>
      </c>
      <c r="I387" s="57">
        <v>1.2</v>
      </c>
      <c r="J387" s="56">
        <v>48.801000000000002</v>
      </c>
    </row>
    <row r="388" spans="1:10" ht="22.5" hidden="1" customHeight="1" x14ac:dyDescent="0.25">
      <c r="A388" s="87">
        <v>96</v>
      </c>
      <c r="B388" s="87"/>
      <c r="C388" s="87"/>
      <c r="D388" s="88" t="s">
        <v>62</v>
      </c>
      <c r="E388" s="88"/>
      <c r="F388" s="97">
        <v>4.399</v>
      </c>
      <c r="G388" s="97"/>
      <c r="H388" s="58">
        <v>7.4999999999999997E-2</v>
      </c>
      <c r="I388" s="59">
        <v>1.7</v>
      </c>
      <c r="J388" s="58">
        <v>4.3239999999999998</v>
      </c>
    </row>
    <row r="389" spans="1:10" ht="15" hidden="1" customHeight="1" x14ac:dyDescent="0.25">
      <c r="A389" s="87">
        <v>104</v>
      </c>
      <c r="B389" s="87"/>
      <c r="C389" s="87"/>
      <c r="D389" s="88" t="s">
        <v>69</v>
      </c>
      <c r="E389" s="88"/>
      <c r="F389" s="89">
        <v>0.3</v>
      </c>
      <c r="G389" s="89"/>
      <c r="H389" s="58">
        <v>1.7999999999999999E-2</v>
      </c>
      <c r="I389" s="59">
        <v>6</v>
      </c>
      <c r="J389" s="58">
        <v>0.28199999999999997</v>
      </c>
    </row>
    <row r="390" spans="1:10" ht="15" hidden="1" customHeight="1" x14ac:dyDescent="0.25">
      <c r="A390" s="87">
        <v>107</v>
      </c>
      <c r="B390" s="87"/>
      <c r="C390" s="87"/>
      <c r="D390" s="88" t="s">
        <v>63</v>
      </c>
      <c r="E390" s="88"/>
      <c r="F390" s="89">
        <v>12.5</v>
      </c>
      <c r="G390" s="89"/>
      <c r="H390" s="58">
        <v>0.107</v>
      </c>
      <c r="I390" s="59">
        <v>0.86</v>
      </c>
      <c r="J390" s="58">
        <v>12.393000000000001</v>
      </c>
    </row>
    <row r="391" spans="1:10" ht="15" hidden="1" customHeight="1" x14ac:dyDescent="0.25">
      <c r="A391" s="87">
        <v>110</v>
      </c>
      <c r="B391" s="87"/>
      <c r="C391" s="87"/>
      <c r="D391" s="88" t="s">
        <v>70</v>
      </c>
      <c r="E391" s="88"/>
      <c r="F391" s="89">
        <v>0.3</v>
      </c>
      <c r="G391" s="89"/>
      <c r="H391" s="60"/>
      <c r="I391" s="60"/>
      <c r="J391" s="60"/>
    </row>
    <row r="392" spans="1:10" ht="15" hidden="1" customHeight="1" x14ac:dyDescent="0.25">
      <c r="A392" s="87">
        <v>111</v>
      </c>
      <c r="B392" s="87"/>
      <c r="C392" s="87"/>
      <c r="D392" s="88" t="s">
        <v>77</v>
      </c>
      <c r="E392" s="88"/>
      <c r="F392" s="89">
        <v>0.1</v>
      </c>
      <c r="G392" s="89"/>
      <c r="H392" s="60"/>
      <c r="I392" s="60"/>
      <c r="J392" s="60"/>
    </row>
    <row r="393" spans="1:10" ht="15" hidden="1" customHeight="1" x14ac:dyDescent="0.25">
      <c r="A393" s="87">
        <v>168</v>
      </c>
      <c r="B393" s="87"/>
      <c r="C393" s="87"/>
      <c r="D393" s="88" t="s">
        <v>78</v>
      </c>
      <c r="E393" s="88"/>
      <c r="F393" s="89">
        <v>0.2</v>
      </c>
      <c r="G393" s="89"/>
      <c r="H393" s="60"/>
      <c r="I393" s="60"/>
      <c r="J393" s="60"/>
    </row>
    <row r="394" spans="1:10" ht="15" hidden="1" customHeight="1" x14ac:dyDescent="0.25">
      <c r="A394" s="87">
        <v>266</v>
      </c>
      <c r="B394" s="87"/>
      <c r="C394" s="87"/>
      <c r="D394" s="88" t="s">
        <v>71</v>
      </c>
      <c r="E394" s="88"/>
      <c r="F394" s="98">
        <v>0.25</v>
      </c>
      <c r="G394" s="98"/>
      <c r="H394" s="60"/>
      <c r="I394" s="60"/>
      <c r="J394" s="60"/>
    </row>
    <row r="395" spans="1:10" ht="15" hidden="1" customHeight="1" x14ac:dyDescent="0.25">
      <c r="A395" s="87">
        <v>303</v>
      </c>
      <c r="B395" s="87"/>
      <c r="C395" s="87"/>
      <c r="D395" s="88" t="s">
        <v>79</v>
      </c>
      <c r="E395" s="88"/>
      <c r="F395" s="98">
        <v>0.25</v>
      </c>
      <c r="G395" s="98"/>
      <c r="H395" s="60"/>
      <c r="I395" s="60"/>
      <c r="J395" s="60"/>
    </row>
    <row r="396" spans="1:10" ht="15" hidden="1" customHeight="1" x14ac:dyDescent="0.25">
      <c r="A396" s="87">
        <v>346</v>
      </c>
      <c r="B396" s="87"/>
      <c r="C396" s="87"/>
      <c r="D396" s="88" t="s">
        <v>80</v>
      </c>
      <c r="E396" s="88"/>
      <c r="F396" s="98">
        <v>0.25</v>
      </c>
      <c r="G396" s="98"/>
      <c r="H396" s="60"/>
      <c r="I396" s="60"/>
      <c r="J396" s="60"/>
    </row>
    <row r="397" spans="1:10" ht="15" hidden="1" customHeight="1" x14ac:dyDescent="0.25">
      <c r="A397" s="87">
        <v>354</v>
      </c>
      <c r="B397" s="87"/>
      <c r="C397" s="87"/>
      <c r="D397" s="88" t="s">
        <v>64</v>
      </c>
      <c r="E397" s="88"/>
      <c r="F397" s="97">
        <v>3.157</v>
      </c>
      <c r="G397" s="97"/>
      <c r="H397" s="58">
        <v>1.9E-2</v>
      </c>
      <c r="I397" s="59">
        <v>0.6</v>
      </c>
      <c r="J397" s="58">
        <v>3.1379999999999999</v>
      </c>
    </row>
    <row r="398" spans="1:10" ht="15" hidden="1" customHeight="1" x14ac:dyDescent="0.25">
      <c r="A398" s="87">
        <v>375</v>
      </c>
      <c r="B398" s="87"/>
      <c r="C398" s="87"/>
      <c r="D398" s="88" t="s">
        <v>65</v>
      </c>
      <c r="E398" s="88"/>
      <c r="F398" s="89">
        <v>0.1</v>
      </c>
      <c r="G398" s="89"/>
      <c r="H398" s="60"/>
      <c r="I398" s="60"/>
      <c r="J398" s="60"/>
    </row>
    <row r="399" spans="1:10" ht="22.5" hidden="1" customHeight="1" x14ac:dyDescent="0.25">
      <c r="A399" s="87">
        <v>439</v>
      </c>
      <c r="B399" s="87"/>
      <c r="C399" s="87"/>
      <c r="D399" s="88" t="s">
        <v>66</v>
      </c>
      <c r="E399" s="88"/>
      <c r="F399" s="97">
        <v>14.263999999999999</v>
      </c>
      <c r="G399" s="97"/>
      <c r="H399" s="58">
        <v>0.28100000000000003</v>
      </c>
      <c r="I399" s="59">
        <v>1.97</v>
      </c>
      <c r="J399" s="58">
        <v>13.983000000000001</v>
      </c>
    </row>
    <row r="400" spans="1:10" ht="15" hidden="1" customHeight="1" x14ac:dyDescent="0.25">
      <c r="A400" s="87">
        <v>477</v>
      </c>
      <c r="B400" s="87"/>
      <c r="C400" s="87"/>
      <c r="D400" s="88" t="s">
        <v>67</v>
      </c>
      <c r="E400" s="88"/>
      <c r="F400" s="97">
        <v>3.3250000000000002</v>
      </c>
      <c r="G400" s="97"/>
      <c r="H400" s="58">
        <v>5.6000000000000001E-2</v>
      </c>
      <c r="I400" s="59">
        <v>1.68</v>
      </c>
      <c r="J400" s="58">
        <v>3.2690000000000001</v>
      </c>
    </row>
    <row r="401" spans="1:10" ht="15" customHeight="1" x14ac:dyDescent="0.25">
      <c r="A401" s="87">
        <v>903</v>
      </c>
      <c r="B401" s="87"/>
      <c r="C401" s="87"/>
      <c r="D401" s="88" t="s">
        <v>68</v>
      </c>
      <c r="E401" s="88"/>
      <c r="F401" s="90">
        <v>10</v>
      </c>
      <c r="G401" s="90"/>
      <c r="H401" s="58">
        <v>3.7999999999999999E-2</v>
      </c>
      <c r="I401" s="59">
        <v>0.38</v>
      </c>
      <c r="J401" s="58">
        <v>9.9619999999999997</v>
      </c>
    </row>
    <row r="402" spans="1:10" ht="15" hidden="1" customHeight="1" x14ac:dyDescent="0.25">
      <c r="A402" s="93" t="s">
        <v>81</v>
      </c>
      <c r="B402" s="93"/>
      <c r="C402" s="93"/>
      <c r="D402" s="93"/>
      <c r="E402" s="93"/>
      <c r="F402" s="101">
        <v>49.25</v>
      </c>
      <c r="G402" s="101"/>
      <c r="H402" s="56">
        <v>0.71899999999999997</v>
      </c>
      <c r="I402" s="57">
        <v>1.46</v>
      </c>
      <c r="J402" s="56">
        <v>48.530999999999999</v>
      </c>
    </row>
    <row r="403" spans="1:10" ht="15" hidden="1" customHeight="1" x14ac:dyDescent="0.25">
      <c r="A403" s="87">
        <v>96</v>
      </c>
      <c r="B403" s="87"/>
      <c r="C403" s="87"/>
      <c r="D403" s="88" t="s">
        <v>62</v>
      </c>
      <c r="E403" s="88"/>
      <c r="F403" s="89">
        <v>4.5</v>
      </c>
      <c r="G403" s="89"/>
      <c r="H403" s="58">
        <v>9.4E-2</v>
      </c>
      <c r="I403" s="59">
        <v>2.09</v>
      </c>
      <c r="J403" s="58">
        <v>4.4059999999999997</v>
      </c>
    </row>
    <row r="404" spans="1:10" hidden="1" x14ac:dyDescent="0.25">
      <c r="A404" s="87">
        <v>104</v>
      </c>
      <c r="B404" s="87"/>
      <c r="C404" s="87"/>
      <c r="D404" s="88" t="s">
        <v>69</v>
      </c>
      <c r="E404" s="88"/>
      <c r="F404" s="89">
        <v>0.3</v>
      </c>
      <c r="G404" s="89"/>
      <c r="H404" s="58">
        <v>1.0999999999999999E-2</v>
      </c>
      <c r="I404" s="59">
        <v>3.67</v>
      </c>
      <c r="J404" s="58">
        <v>0.28899999999999998</v>
      </c>
    </row>
    <row r="405" spans="1:10" hidden="1" x14ac:dyDescent="0.25">
      <c r="A405" s="87">
        <v>107</v>
      </c>
      <c r="B405" s="87"/>
      <c r="C405" s="87"/>
      <c r="D405" s="88" t="s">
        <v>63</v>
      </c>
      <c r="E405" s="88"/>
      <c r="F405" s="89">
        <v>12.5</v>
      </c>
      <c r="G405" s="89"/>
      <c r="H405" s="58">
        <v>9.9000000000000005E-2</v>
      </c>
      <c r="I405" s="59">
        <v>0.79</v>
      </c>
      <c r="J405" s="58">
        <v>12.401</v>
      </c>
    </row>
    <row r="406" spans="1:10" hidden="1" x14ac:dyDescent="0.25">
      <c r="A406" s="87">
        <v>110</v>
      </c>
      <c r="B406" s="87"/>
      <c r="C406" s="87"/>
      <c r="D406" s="88" t="s">
        <v>70</v>
      </c>
      <c r="E406" s="88"/>
      <c r="F406" s="89">
        <v>0.3</v>
      </c>
      <c r="G406" s="89"/>
      <c r="H406" s="60"/>
      <c r="I406" s="60"/>
      <c r="J406" s="60"/>
    </row>
    <row r="407" spans="1:10" hidden="1" x14ac:dyDescent="0.25">
      <c r="A407" s="87">
        <v>111</v>
      </c>
      <c r="B407" s="87"/>
      <c r="C407" s="87"/>
      <c r="D407" s="88" t="s">
        <v>77</v>
      </c>
      <c r="E407" s="88"/>
      <c r="F407" s="89">
        <v>0.1</v>
      </c>
      <c r="G407" s="89"/>
      <c r="H407" s="60"/>
      <c r="I407" s="60"/>
      <c r="J407" s="60"/>
    </row>
    <row r="408" spans="1:10" hidden="1" x14ac:dyDescent="0.25">
      <c r="A408" s="87">
        <v>168</v>
      </c>
      <c r="B408" s="87"/>
      <c r="C408" s="87"/>
      <c r="D408" s="88" t="s">
        <v>78</v>
      </c>
      <c r="E408" s="88"/>
      <c r="F408" s="89">
        <v>0.2</v>
      </c>
      <c r="G408" s="89"/>
      <c r="H408" s="60"/>
      <c r="I408" s="60"/>
      <c r="J408" s="60"/>
    </row>
    <row r="409" spans="1:10" hidden="1" x14ac:dyDescent="0.25">
      <c r="A409" s="87">
        <v>266</v>
      </c>
      <c r="B409" s="87"/>
      <c r="C409" s="87"/>
      <c r="D409" s="88" t="s">
        <v>71</v>
      </c>
      <c r="E409" s="88"/>
      <c r="F409" s="98">
        <v>0.25</v>
      </c>
      <c r="G409" s="98"/>
      <c r="H409" s="60"/>
      <c r="I409" s="60"/>
      <c r="J409" s="60"/>
    </row>
    <row r="410" spans="1:10" hidden="1" x14ac:dyDescent="0.25">
      <c r="A410" s="87">
        <v>303</v>
      </c>
      <c r="B410" s="87"/>
      <c r="C410" s="87"/>
      <c r="D410" s="88" t="s">
        <v>79</v>
      </c>
      <c r="E410" s="88"/>
      <c r="F410" s="98">
        <v>0.25</v>
      </c>
      <c r="G410" s="98"/>
      <c r="H410" s="60"/>
      <c r="I410" s="60"/>
      <c r="J410" s="60"/>
    </row>
    <row r="411" spans="1:10" hidden="1" x14ac:dyDescent="0.25">
      <c r="A411" s="87">
        <v>346</v>
      </c>
      <c r="B411" s="87"/>
      <c r="C411" s="87"/>
      <c r="D411" s="88" t="s">
        <v>80</v>
      </c>
      <c r="E411" s="88"/>
      <c r="F411" s="98">
        <v>0.25</v>
      </c>
      <c r="G411" s="98"/>
      <c r="H411" s="60"/>
      <c r="I411" s="60"/>
      <c r="J411" s="60"/>
    </row>
    <row r="412" spans="1:10" hidden="1" x14ac:dyDescent="0.25">
      <c r="A412" s="87">
        <v>354</v>
      </c>
      <c r="B412" s="87"/>
      <c r="C412" s="87"/>
      <c r="D412" s="88" t="s">
        <v>64</v>
      </c>
      <c r="E412" s="88"/>
      <c r="F412" s="90">
        <v>3</v>
      </c>
      <c r="G412" s="90"/>
      <c r="H412" s="58">
        <v>6.0999999999999999E-2</v>
      </c>
      <c r="I412" s="59">
        <v>2.0299999999999998</v>
      </c>
      <c r="J412" s="58">
        <v>2.9390000000000001</v>
      </c>
    </row>
    <row r="413" spans="1:10" hidden="1" x14ac:dyDescent="0.25">
      <c r="A413" s="87">
        <v>375</v>
      </c>
      <c r="B413" s="87"/>
      <c r="C413" s="87"/>
      <c r="D413" s="88" t="s">
        <v>65</v>
      </c>
      <c r="E413" s="88"/>
      <c r="F413" s="89">
        <v>0.1</v>
      </c>
      <c r="G413" s="89"/>
      <c r="H413" s="60"/>
      <c r="I413" s="60"/>
      <c r="J413" s="60"/>
    </row>
    <row r="414" spans="1:10" hidden="1" x14ac:dyDescent="0.25">
      <c r="A414" s="87">
        <v>439</v>
      </c>
      <c r="B414" s="87"/>
      <c r="C414" s="87"/>
      <c r="D414" s="88" t="s">
        <v>66</v>
      </c>
      <c r="E414" s="88"/>
      <c r="F414" s="89">
        <v>14.5</v>
      </c>
      <c r="G414" s="89"/>
      <c r="H414" s="58">
        <v>0.34200000000000003</v>
      </c>
      <c r="I414" s="59">
        <v>2.36</v>
      </c>
      <c r="J414" s="58">
        <v>14.157999999999999</v>
      </c>
    </row>
    <row r="415" spans="1:10" hidden="1" x14ac:dyDescent="0.25">
      <c r="A415" s="87">
        <v>477</v>
      </c>
      <c r="B415" s="87"/>
      <c r="C415" s="87"/>
      <c r="D415" s="88" t="s">
        <v>67</v>
      </c>
      <c r="E415" s="88"/>
      <c r="F415" s="90">
        <v>3</v>
      </c>
      <c r="G415" s="90"/>
      <c r="H415" s="58">
        <v>4.9000000000000002E-2</v>
      </c>
      <c r="I415" s="59">
        <v>1.63</v>
      </c>
      <c r="J415" s="58">
        <v>2.9510000000000001</v>
      </c>
    </row>
    <row r="416" spans="1:10" x14ac:dyDescent="0.25">
      <c r="A416" s="87">
        <v>903</v>
      </c>
      <c r="B416" s="87"/>
      <c r="C416" s="87"/>
      <c r="D416" s="88" t="s">
        <v>68</v>
      </c>
      <c r="E416" s="88"/>
      <c r="F416" s="90">
        <v>10</v>
      </c>
      <c r="G416" s="90"/>
      <c r="H416" s="58">
        <v>6.3E-2</v>
      </c>
      <c r="I416" s="59">
        <v>0.63</v>
      </c>
      <c r="J416" s="58">
        <v>9.9369999999999994</v>
      </c>
    </row>
    <row r="417" spans="1:10" ht="22.5" hidden="1" x14ac:dyDescent="0.25">
      <c r="A417" s="91" t="s">
        <v>82</v>
      </c>
      <c r="B417" s="91"/>
      <c r="C417" s="91"/>
      <c r="D417" s="52">
        <v>5028</v>
      </c>
      <c r="E417" s="53" t="s">
        <v>83</v>
      </c>
      <c r="F417" s="99">
        <v>51.856999999999999</v>
      </c>
      <c r="G417" s="99"/>
      <c r="H417" s="54">
        <v>0.125</v>
      </c>
      <c r="I417" s="55">
        <v>0.24</v>
      </c>
      <c r="J417" s="54">
        <v>51.731999999999999</v>
      </c>
    </row>
    <row r="418" spans="1:10" hidden="1" x14ac:dyDescent="0.25">
      <c r="A418" s="93" t="s">
        <v>84</v>
      </c>
      <c r="B418" s="93"/>
      <c r="C418" s="93"/>
      <c r="D418" s="93"/>
      <c r="E418" s="93"/>
      <c r="F418" s="100">
        <v>51.856999999999999</v>
      </c>
      <c r="G418" s="100"/>
      <c r="H418" s="56">
        <v>0.125</v>
      </c>
      <c r="I418" s="57">
        <v>0.24</v>
      </c>
      <c r="J418" s="56">
        <v>51.731999999999999</v>
      </c>
    </row>
    <row r="419" spans="1:10" hidden="1" x14ac:dyDescent="0.25">
      <c r="A419" s="87">
        <v>96</v>
      </c>
      <c r="B419" s="87"/>
      <c r="C419" s="87"/>
      <c r="D419" s="88" t="s">
        <v>62</v>
      </c>
      <c r="E419" s="88"/>
      <c r="F419" s="97">
        <v>2.1120000000000001</v>
      </c>
      <c r="G419" s="97"/>
      <c r="H419" s="58">
        <v>2.5000000000000001E-2</v>
      </c>
      <c r="I419" s="59">
        <v>1.18</v>
      </c>
      <c r="J419" s="58">
        <v>2.0870000000000002</v>
      </c>
    </row>
    <row r="420" spans="1:10" hidden="1" x14ac:dyDescent="0.25">
      <c r="A420" s="87">
        <v>104</v>
      </c>
      <c r="B420" s="87"/>
      <c r="C420" s="87"/>
      <c r="D420" s="88" t="s">
        <v>69</v>
      </c>
      <c r="E420" s="88"/>
      <c r="F420" s="89">
        <v>0.2</v>
      </c>
      <c r="G420" s="89"/>
      <c r="H420" s="60"/>
      <c r="I420" s="60"/>
      <c r="J420" s="60"/>
    </row>
    <row r="421" spans="1:10" hidden="1" x14ac:dyDescent="0.25">
      <c r="A421" s="87">
        <v>107</v>
      </c>
      <c r="B421" s="87"/>
      <c r="C421" s="87"/>
      <c r="D421" s="88" t="s">
        <v>63</v>
      </c>
      <c r="E421" s="88"/>
      <c r="F421" s="90">
        <v>20</v>
      </c>
      <c r="G421" s="90"/>
      <c r="H421" s="58">
        <v>1.4E-2</v>
      </c>
      <c r="I421" s="59">
        <v>7.0000000000000007E-2</v>
      </c>
      <c r="J421" s="58">
        <v>19.986000000000001</v>
      </c>
    </row>
    <row r="422" spans="1:10" hidden="1" x14ac:dyDescent="0.25">
      <c r="A422" s="87">
        <v>110</v>
      </c>
      <c r="B422" s="87"/>
      <c r="C422" s="87"/>
      <c r="D422" s="88" t="s">
        <v>70</v>
      </c>
      <c r="E422" s="88"/>
      <c r="F422" s="90">
        <v>1</v>
      </c>
      <c r="G422" s="90"/>
      <c r="H422" s="60"/>
      <c r="I422" s="60"/>
      <c r="J422" s="60"/>
    </row>
    <row r="423" spans="1:10" hidden="1" x14ac:dyDescent="0.25">
      <c r="A423" s="87">
        <v>111</v>
      </c>
      <c r="B423" s="87"/>
      <c r="C423" s="87"/>
      <c r="D423" s="88" t="s">
        <v>77</v>
      </c>
      <c r="E423" s="88"/>
      <c r="F423" s="89">
        <v>0.2</v>
      </c>
      <c r="G423" s="89"/>
      <c r="H423" s="60"/>
      <c r="I423" s="60"/>
      <c r="J423" s="60"/>
    </row>
    <row r="424" spans="1:10" hidden="1" x14ac:dyDescent="0.25">
      <c r="A424" s="87">
        <v>168</v>
      </c>
      <c r="B424" s="87"/>
      <c r="C424" s="87"/>
      <c r="D424" s="88" t="s">
        <v>78</v>
      </c>
      <c r="E424" s="88"/>
      <c r="F424" s="90">
        <v>1</v>
      </c>
      <c r="G424" s="90"/>
      <c r="H424" s="60"/>
      <c r="I424" s="60"/>
      <c r="J424" s="60"/>
    </row>
    <row r="425" spans="1:10" hidden="1" x14ac:dyDescent="0.25">
      <c r="A425" s="87">
        <v>266</v>
      </c>
      <c r="B425" s="87"/>
      <c r="C425" s="87"/>
      <c r="D425" s="88" t="s">
        <v>71</v>
      </c>
      <c r="E425" s="88"/>
      <c r="F425" s="90">
        <v>5</v>
      </c>
      <c r="G425" s="90"/>
      <c r="H425" s="60"/>
      <c r="I425" s="60"/>
      <c r="J425" s="60"/>
    </row>
    <row r="426" spans="1:10" hidden="1" x14ac:dyDescent="0.25">
      <c r="A426" s="87">
        <v>303</v>
      </c>
      <c r="B426" s="87"/>
      <c r="C426" s="87"/>
      <c r="D426" s="88" t="s">
        <v>79</v>
      </c>
      <c r="E426" s="88"/>
      <c r="F426" s="90">
        <v>5</v>
      </c>
      <c r="G426" s="90"/>
      <c r="H426" s="60"/>
      <c r="I426" s="60"/>
      <c r="J426" s="60"/>
    </row>
    <row r="427" spans="1:10" hidden="1" x14ac:dyDescent="0.25">
      <c r="A427" s="87">
        <v>346</v>
      </c>
      <c r="B427" s="87"/>
      <c r="C427" s="87"/>
      <c r="D427" s="88" t="s">
        <v>80</v>
      </c>
      <c r="E427" s="88"/>
      <c r="F427" s="90">
        <v>1</v>
      </c>
      <c r="G427" s="90"/>
      <c r="H427" s="60"/>
      <c r="I427" s="60"/>
      <c r="J427" s="60"/>
    </row>
    <row r="428" spans="1:10" hidden="1" x14ac:dyDescent="0.25">
      <c r="A428" s="87">
        <v>354</v>
      </c>
      <c r="B428" s="87"/>
      <c r="C428" s="87"/>
      <c r="D428" s="88" t="s">
        <v>64</v>
      </c>
      <c r="E428" s="88"/>
      <c r="F428" s="97">
        <v>0.55400000000000005</v>
      </c>
      <c r="G428" s="97"/>
      <c r="H428" s="60"/>
      <c r="I428" s="60"/>
      <c r="J428" s="60"/>
    </row>
    <row r="429" spans="1:10" hidden="1" x14ac:dyDescent="0.25">
      <c r="A429" s="87">
        <v>375</v>
      </c>
      <c r="B429" s="87"/>
      <c r="C429" s="87"/>
      <c r="D429" s="88" t="s">
        <v>65</v>
      </c>
      <c r="E429" s="88"/>
      <c r="F429" s="89">
        <v>0.3</v>
      </c>
      <c r="G429" s="89"/>
      <c r="H429" s="60"/>
      <c r="I429" s="60"/>
      <c r="J429" s="60"/>
    </row>
    <row r="430" spans="1:10" hidden="1" x14ac:dyDescent="0.25">
      <c r="A430" s="87">
        <v>439</v>
      </c>
      <c r="B430" s="87"/>
      <c r="C430" s="87"/>
      <c r="D430" s="88" t="s">
        <v>66</v>
      </c>
      <c r="E430" s="88"/>
      <c r="F430" s="97">
        <v>4.5019999999999998</v>
      </c>
      <c r="G430" s="97"/>
      <c r="H430" s="58">
        <v>6.3E-2</v>
      </c>
      <c r="I430" s="59">
        <v>1.4</v>
      </c>
      <c r="J430" s="58">
        <v>4.4390000000000001</v>
      </c>
    </row>
    <row r="431" spans="1:10" hidden="1" x14ac:dyDescent="0.25">
      <c r="A431" s="87">
        <v>477</v>
      </c>
      <c r="B431" s="87"/>
      <c r="C431" s="87"/>
      <c r="D431" s="88" t="s">
        <v>67</v>
      </c>
      <c r="E431" s="88"/>
      <c r="F431" s="97">
        <v>0.98899999999999999</v>
      </c>
      <c r="G431" s="97"/>
      <c r="H431" s="58">
        <v>1.0999999999999999E-2</v>
      </c>
      <c r="I431" s="59">
        <v>1.1100000000000001</v>
      </c>
      <c r="J431" s="58">
        <v>0.97799999999999998</v>
      </c>
    </row>
    <row r="432" spans="1:10" x14ac:dyDescent="0.25">
      <c r="A432" s="87">
        <v>903</v>
      </c>
      <c r="B432" s="87"/>
      <c r="C432" s="87"/>
      <c r="D432" s="88" t="s">
        <v>68</v>
      </c>
      <c r="E432" s="88"/>
      <c r="F432" s="90">
        <v>10</v>
      </c>
      <c r="G432" s="90"/>
      <c r="H432" s="58">
        <v>1.2E-2</v>
      </c>
      <c r="I432" s="59">
        <v>0.12</v>
      </c>
      <c r="J432" s="58">
        <v>9.9879999999999995</v>
      </c>
    </row>
    <row r="433" spans="1:10" ht="22.5" hidden="1" x14ac:dyDescent="0.25">
      <c r="A433" s="91" t="s">
        <v>85</v>
      </c>
      <c r="B433" s="91"/>
      <c r="C433" s="91"/>
      <c r="D433" s="52">
        <v>5035</v>
      </c>
      <c r="E433" s="53" t="s">
        <v>86</v>
      </c>
      <c r="F433" s="99">
        <v>292.024</v>
      </c>
      <c r="G433" s="99"/>
      <c r="H433" s="65"/>
      <c r="I433" s="65"/>
      <c r="J433" s="65"/>
    </row>
    <row r="434" spans="1:10" hidden="1" x14ac:dyDescent="0.25">
      <c r="A434" s="93" t="s">
        <v>87</v>
      </c>
      <c r="B434" s="93"/>
      <c r="C434" s="93"/>
      <c r="D434" s="93"/>
      <c r="E434" s="93"/>
      <c r="F434" s="100">
        <v>292.024</v>
      </c>
      <c r="G434" s="100"/>
      <c r="H434" s="61"/>
      <c r="I434" s="61"/>
      <c r="J434" s="61"/>
    </row>
    <row r="435" spans="1:10" hidden="1" x14ac:dyDescent="0.25">
      <c r="A435" s="87">
        <v>96</v>
      </c>
      <c r="B435" s="87"/>
      <c r="C435" s="87"/>
      <c r="D435" s="88" t="s">
        <v>62</v>
      </c>
      <c r="E435" s="88"/>
      <c r="F435" s="97">
        <v>85.260999999999996</v>
      </c>
      <c r="G435" s="97"/>
      <c r="H435" s="60"/>
      <c r="I435" s="60"/>
      <c r="J435" s="60"/>
    </row>
    <row r="436" spans="1:10" hidden="1" x14ac:dyDescent="0.25">
      <c r="A436" s="87">
        <v>104</v>
      </c>
      <c r="B436" s="87"/>
      <c r="C436" s="87"/>
      <c r="D436" s="88" t="s">
        <v>69</v>
      </c>
      <c r="E436" s="88"/>
      <c r="F436" s="90">
        <v>3</v>
      </c>
      <c r="G436" s="90"/>
      <c r="H436" s="60"/>
      <c r="I436" s="60"/>
      <c r="J436" s="60"/>
    </row>
    <row r="437" spans="1:10" hidden="1" x14ac:dyDescent="0.25">
      <c r="A437" s="87">
        <v>107</v>
      </c>
      <c r="B437" s="87"/>
      <c r="C437" s="87"/>
      <c r="D437" s="88" t="s">
        <v>63</v>
      </c>
      <c r="E437" s="88"/>
      <c r="F437" s="90">
        <v>30</v>
      </c>
      <c r="G437" s="90"/>
      <c r="H437" s="60"/>
      <c r="I437" s="60"/>
      <c r="J437" s="60"/>
    </row>
    <row r="438" spans="1:10" hidden="1" x14ac:dyDescent="0.25">
      <c r="A438" s="87">
        <v>110</v>
      </c>
      <c r="B438" s="87"/>
      <c r="C438" s="87"/>
      <c r="D438" s="88" t="s">
        <v>70</v>
      </c>
      <c r="E438" s="88"/>
      <c r="F438" s="90">
        <v>2</v>
      </c>
      <c r="G438" s="90"/>
      <c r="H438" s="60"/>
      <c r="I438" s="60"/>
      <c r="J438" s="60"/>
    </row>
    <row r="439" spans="1:10" hidden="1" x14ac:dyDescent="0.25">
      <c r="A439" s="87">
        <v>111</v>
      </c>
      <c r="B439" s="87"/>
      <c r="C439" s="87"/>
      <c r="D439" s="88" t="s">
        <v>77</v>
      </c>
      <c r="E439" s="88"/>
      <c r="F439" s="89">
        <v>0.5</v>
      </c>
      <c r="G439" s="89"/>
      <c r="H439" s="60"/>
      <c r="I439" s="60"/>
      <c r="J439" s="60"/>
    </row>
    <row r="440" spans="1:10" hidden="1" x14ac:dyDescent="0.25">
      <c r="A440" s="87">
        <v>168</v>
      </c>
      <c r="B440" s="87"/>
      <c r="C440" s="87"/>
      <c r="D440" s="88" t="s">
        <v>78</v>
      </c>
      <c r="E440" s="88"/>
      <c r="F440" s="90">
        <v>3</v>
      </c>
      <c r="G440" s="90"/>
      <c r="H440" s="60"/>
      <c r="I440" s="60"/>
      <c r="J440" s="60"/>
    </row>
    <row r="441" spans="1:10" hidden="1" x14ac:dyDescent="0.25">
      <c r="A441" s="87">
        <v>266</v>
      </c>
      <c r="B441" s="87"/>
      <c r="C441" s="87"/>
      <c r="D441" s="88" t="s">
        <v>71</v>
      </c>
      <c r="E441" s="88"/>
      <c r="F441" s="90">
        <v>5</v>
      </c>
      <c r="G441" s="90"/>
      <c r="H441" s="60"/>
      <c r="I441" s="60"/>
      <c r="J441" s="60"/>
    </row>
    <row r="442" spans="1:10" hidden="1" x14ac:dyDescent="0.25">
      <c r="A442" s="87">
        <v>303</v>
      </c>
      <c r="B442" s="87"/>
      <c r="C442" s="87"/>
      <c r="D442" s="88" t="s">
        <v>79</v>
      </c>
      <c r="E442" s="88"/>
      <c r="F442" s="90">
        <v>1</v>
      </c>
      <c r="G442" s="90"/>
      <c r="H442" s="60"/>
      <c r="I442" s="60"/>
      <c r="J442" s="60"/>
    </row>
    <row r="443" spans="1:10" hidden="1" x14ac:dyDescent="0.25">
      <c r="A443" s="87">
        <v>346</v>
      </c>
      <c r="B443" s="87"/>
      <c r="C443" s="87"/>
      <c r="D443" s="88" t="s">
        <v>80</v>
      </c>
      <c r="E443" s="88"/>
      <c r="F443" s="90">
        <v>15</v>
      </c>
      <c r="G443" s="90"/>
      <c r="H443" s="60"/>
      <c r="I443" s="60"/>
      <c r="J443" s="60"/>
    </row>
    <row r="444" spans="1:10" hidden="1" x14ac:dyDescent="0.25">
      <c r="A444" s="87">
        <v>354</v>
      </c>
      <c r="B444" s="87"/>
      <c r="C444" s="87"/>
      <c r="D444" s="88" t="s">
        <v>64</v>
      </c>
      <c r="E444" s="88"/>
      <c r="F444" s="97">
        <v>21.286000000000001</v>
      </c>
      <c r="G444" s="97"/>
      <c r="H444" s="60"/>
      <c r="I444" s="60"/>
      <c r="J444" s="60"/>
    </row>
    <row r="445" spans="1:10" hidden="1" x14ac:dyDescent="0.25">
      <c r="A445" s="87">
        <v>439</v>
      </c>
      <c r="B445" s="87"/>
      <c r="C445" s="87"/>
      <c r="D445" s="88" t="s">
        <v>66</v>
      </c>
      <c r="E445" s="88"/>
      <c r="F445" s="97">
        <v>62.234999999999999</v>
      </c>
      <c r="G445" s="97"/>
      <c r="H445" s="60"/>
      <c r="I445" s="60"/>
      <c r="J445" s="60"/>
    </row>
    <row r="446" spans="1:10" hidden="1" x14ac:dyDescent="0.25">
      <c r="A446" s="87">
        <v>477</v>
      </c>
      <c r="B446" s="87"/>
      <c r="C446" s="87"/>
      <c r="D446" s="88" t="s">
        <v>67</v>
      </c>
      <c r="E446" s="88"/>
      <c r="F446" s="97">
        <v>38.741999999999997</v>
      </c>
      <c r="G446" s="97"/>
      <c r="H446" s="60"/>
      <c r="I446" s="60"/>
      <c r="J446" s="60"/>
    </row>
    <row r="447" spans="1:10" x14ac:dyDescent="0.25">
      <c r="A447" s="87">
        <v>903</v>
      </c>
      <c r="B447" s="87"/>
      <c r="C447" s="87"/>
      <c r="D447" s="88" t="s">
        <v>68</v>
      </c>
      <c r="E447" s="88"/>
      <c r="F447" s="90">
        <v>25</v>
      </c>
      <c r="G447" s="90"/>
      <c r="H447" s="60"/>
      <c r="I447" s="60"/>
      <c r="J447" s="60"/>
    </row>
    <row r="448" spans="1:10" ht="22.5" hidden="1" x14ac:dyDescent="0.25">
      <c r="A448" s="91" t="s">
        <v>88</v>
      </c>
      <c r="B448" s="91"/>
      <c r="C448" s="91"/>
      <c r="D448" s="52">
        <v>5063</v>
      </c>
      <c r="E448" s="53" t="s">
        <v>89</v>
      </c>
      <c r="F448" s="99">
        <v>100.444</v>
      </c>
      <c r="G448" s="99"/>
      <c r="H448" s="54">
        <v>0.124</v>
      </c>
      <c r="I448" s="55">
        <v>0.12</v>
      </c>
      <c r="J448" s="63">
        <v>100.32</v>
      </c>
    </row>
    <row r="449" spans="1:10" hidden="1" x14ac:dyDescent="0.25">
      <c r="A449" s="93" t="s">
        <v>90</v>
      </c>
      <c r="B449" s="93"/>
      <c r="C449" s="93"/>
      <c r="D449" s="93"/>
      <c r="E449" s="93"/>
      <c r="F449" s="100">
        <v>100.444</v>
      </c>
      <c r="G449" s="100"/>
      <c r="H449" s="56">
        <v>0.124</v>
      </c>
      <c r="I449" s="57">
        <v>0.12</v>
      </c>
      <c r="J449" s="64">
        <v>100.32</v>
      </c>
    </row>
    <row r="450" spans="1:10" hidden="1" x14ac:dyDescent="0.25">
      <c r="A450" s="87">
        <v>96</v>
      </c>
      <c r="B450" s="87"/>
      <c r="C450" s="87"/>
      <c r="D450" s="88" t="s">
        <v>62</v>
      </c>
      <c r="E450" s="88"/>
      <c r="F450" s="97">
        <v>3.5960000000000001</v>
      </c>
      <c r="G450" s="97"/>
      <c r="H450" s="58">
        <v>3.3000000000000002E-2</v>
      </c>
      <c r="I450" s="59">
        <v>0.92</v>
      </c>
      <c r="J450" s="58">
        <v>3.5630000000000002</v>
      </c>
    </row>
    <row r="451" spans="1:10" hidden="1" x14ac:dyDescent="0.25">
      <c r="A451" s="87">
        <v>104</v>
      </c>
      <c r="B451" s="87"/>
      <c r="C451" s="87"/>
      <c r="D451" s="88" t="s">
        <v>69</v>
      </c>
      <c r="E451" s="88"/>
      <c r="F451" s="89">
        <v>0.5</v>
      </c>
      <c r="G451" s="89"/>
      <c r="H451" s="60"/>
      <c r="I451" s="60"/>
      <c r="J451" s="60"/>
    </row>
    <row r="452" spans="1:10" hidden="1" x14ac:dyDescent="0.25">
      <c r="A452" s="87">
        <v>107</v>
      </c>
      <c r="B452" s="87"/>
      <c r="C452" s="87"/>
      <c r="D452" s="88" t="s">
        <v>63</v>
      </c>
      <c r="E452" s="88"/>
      <c r="F452" s="90">
        <v>30</v>
      </c>
      <c r="G452" s="90"/>
      <c r="H452" s="58">
        <v>3.5000000000000003E-2</v>
      </c>
      <c r="I452" s="59">
        <v>0.12</v>
      </c>
      <c r="J452" s="58">
        <v>29.965</v>
      </c>
    </row>
    <row r="453" spans="1:10" hidden="1" x14ac:dyDescent="0.25">
      <c r="A453" s="87">
        <v>110</v>
      </c>
      <c r="B453" s="87"/>
      <c r="C453" s="87"/>
      <c r="D453" s="88" t="s">
        <v>70</v>
      </c>
      <c r="E453" s="88"/>
      <c r="F453" s="89">
        <v>0.5</v>
      </c>
      <c r="G453" s="89"/>
      <c r="H453" s="60"/>
      <c r="I453" s="60"/>
      <c r="J453" s="60"/>
    </row>
    <row r="454" spans="1:10" hidden="1" x14ac:dyDescent="0.25">
      <c r="A454" s="87">
        <v>111</v>
      </c>
      <c r="B454" s="87"/>
      <c r="C454" s="87"/>
      <c r="D454" s="88" t="s">
        <v>77</v>
      </c>
      <c r="E454" s="88"/>
      <c r="F454" s="89">
        <v>0.1</v>
      </c>
      <c r="G454" s="89"/>
      <c r="H454" s="60"/>
      <c r="I454" s="60"/>
      <c r="J454" s="60"/>
    </row>
    <row r="455" spans="1:10" hidden="1" x14ac:dyDescent="0.25">
      <c r="A455" s="87">
        <v>168</v>
      </c>
      <c r="B455" s="87"/>
      <c r="C455" s="87"/>
      <c r="D455" s="88" t="s">
        <v>78</v>
      </c>
      <c r="E455" s="88"/>
      <c r="F455" s="90">
        <v>2</v>
      </c>
      <c r="G455" s="90"/>
      <c r="H455" s="60"/>
      <c r="I455" s="60"/>
      <c r="J455" s="60"/>
    </row>
    <row r="456" spans="1:10" hidden="1" x14ac:dyDescent="0.25">
      <c r="A456" s="87">
        <v>266</v>
      </c>
      <c r="B456" s="87"/>
      <c r="C456" s="87"/>
      <c r="D456" s="88" t="s">
        <v>71</v>
      </c>
      <c r="E456" s="88"/>
      <c r="F456" s="90">
        <v>2</v>
      </c>
      <c r="G456" s="90"/>
      <c r="H456" s="60"/>
      <c r="I456" s="60"/>
      <c r="J456" s="60"/>
    </row>
    <row r="457" spans="1:10" hidden="1" x14ac:dyDescent="0.25">
      <c r="A457" s="87">
        <v>303</v>
      </c>
      <c r="B457" s="87"/>
      <c r="C457" s="87"/>
      <c r="D457" s="88" t="s">
        <v>79</v>
      </c>
      <c r="E457" s="88"/>
      <c r="F457" s="90">
        <v>1</v>
      </c>
      <c r="G457" s="90"/>
      <c r="H457" s="60"/>
      <c r="I457" s="60"/>
      <c r="J457" s="60"/>
    </row>
    <row r="458" spans="1:10" hidden="1" x14ac:dyDescent="0.25">
      <c r="A458" s="87">
        <v>346</v>
      </c>
      <c r="B458" s="87"/>
      <c r="C458" s="87"/>
      <c r="D458" s="88" t="s">
        <v>80</v>
      </c>
      <c r="E458" s="88"/>
      <c r="F458" s="90">
        <v>5</v>
      </c>
      <c r="G458" s="90"/>
      <c r="H458" s="60"/>
      <c r="I458" s="60"/>
      <c r="J458" s="60"/>
    </row>
    <row r="459" spans="1:10" hidden="1" x14ac:dyDescent="0.25">
      <c r="A459" s="87">
        <v>354</v>
      </c>
      <c r="B459" s="87"/>
      <c r="C459" s="87"/>
      <c r="D459" s="88" t="s">
        <v>64</v>
      </c>
      <c r="E459" s="88"/>
      <c r="F459" s="97">
        <v>1.218</v>
      </c>
      <c r="G459" s="97"/>
      <c r="H459" s="58">
        <v>1.2999999999999999E-2</v>
      </c>
      <c r="I459" s="59">
        <v>1.07</v>
      </c>
      <c r="J459" s="58">
        <v>1.2050000000000001</v>
      </c>
    </row>
    <row r="460" spans="1:10" hidden="1" x14ac:dyDescent="0.25">
      <c r="A460" s="87">
        <v>375</v>
      </c>
      <c r="B460" s="87"/>
      <c r="C460" s="87"/>
      <c r="D460" s="88" t="s">
        <v>65</v>
      </c>
      <c r="E460" s="88"/>
      <c r="F460" s="89">
        <v>0.1</v>
      </c>
      <c r="G460" s="89"/>
      <c r="H460" s="60"/>
      <c r="I460" s="60"/>
      <c r="J460" s="60"/>
    </row>
    <row r="461" spans="1:10" hidden="1" x14ac:dyDescent="0.25">
      <c r="A461" s="87">
        <v>439</v>
      </c>
      <c r="B461" s="87"/>
      <c r="C461" s="87"/>
      <c r="D461" s="88" t="s">
        <v>66</v>
      </c>
      <c r="E461" s="88"/>
      <c r="F461" s="97">
        <v>2.6459999999999999</v>
      </c>
      <c r="G461" s="97"/>
      <c r="H461" s="58">
        <v>1.4999999999999999E-2</v>
      </c>
      <c r="I461" s="59">
        <v>0.56999999999999995</v>
      </c>
      <c r="J461" s="58">
        <v>2.6309999999999998</v>
      </c>
    </row>
    <row r="462" spans="1:10" hidden="1" x14ac:dyDescent="0.25">
      <c r="A462" s="87">
        <v>477</v>
      </c>
      <c r="B462" s="87"/>
      <c r="C462" s="87"/>
      <c r="D462" s="88" t="s">
        <v>67</v>
      </c>
      <c r="E462" s="88"/>
      <c r="F462" s="97">
        <v>1.784</v>
      </c>
      <c r="G462" s="97"/>
      <c r="H462" s="58">
        <v>8.9999999999999993E-3</v>
      </c>
      <c r="I462" s="59">
        <v>0.5</v>
      </c>
      <c r="J462" s="58">
        <v>1.7749999999999999</v>
      </c>
    </row>
    <row r="463" spans="1:10" x14ac:dyDescent="0.25">
      <c r="A463" s="87">
        <v>903</v>
      </c>
      <c r="B463" s="87"/>
      <c r="C463" s="87"/>
      <c r="D463" s="88" t="s">
        <v>68</v>
      </c>
      <c r="E463" s="88"/>
      <c r="F463" s="90">
        <v>50</v>
      </c>
      <c r="G463" s="90"/>
      <c r="H463" s="58">
        <v>1.9E-2</v>
      </c>
      <c r="I463" s="59">
        <v>0.04</v>
      </c>
      <c r="J463" s="58">
        <v>49.981000000000002</v>
      </c>
    </row>
    <row r="464" spans="1:10" ht="22.5" hidden="1" x14ac:dyDescent="0.25">
      <c r="A464" s="91" t="s">
        <v>91</v>
      </c>
      <c r="B464" s="91"/>
      <c r="C464" s="91"/>
      <c r="D464" s="52">
        <v>5070</v>
      </c>
      <c r="E464" s="53" t="s">
        <v>92</v>
      </c>
      <c r="F464" s="99">
        <v>66.512</v>
      </c>
      <c r="G464" s="99"/>
      <c r="H464" s="54">
        <v>0.311</v>
      </c>
      <c r="I464" s="55">
        <v>0.47</v>
      </c>
      <c r="J464" s="54">
        <v>66.200999999999993</v>
      </c>
    </row>
    <row r="465" spans="1:10" hidden="1" x14ac:dyDescent="0.25">
      <c r="A465" s="93" t="s">
        <v>93</v>
      </c>
      <c r="B465" s="93"/>
      <c r="C465" s="93"/>
      <c r="D465" s="93"/>
      <c r="E465" s="93"/>
      <c r="F465" s="100">
        <v>33.256</v>
      </c>
      <c r="G465" s="100"/>
      <c r="H465" s="61"/>
      <c r="I465" s="61"/>
      <c r="J465" s="61"/>
    </row>
    <row r="466" spans="1:10" hidden="1" x14ac:dyDescent="0.25">
      <c r="A466" s="87">
        <v>96</v>
      </c>
      <c r="B466" s="87"/>
      <c r="C466" s="87"/>
      <c r="D466" s="88" t="s">
        <v>62</v>
      </c>
      <c r="E466" s="88"/>
      <c r="F466" s="97">
        <v>3.4609999999999999</v>
      </c>
      <c r="G466" s="97"/>
      <c r="H466" s="60"/>
      <c r="I466" s="60"/>
      <c r="J466" s="60"/>
    </row>
    <row r="467" spans="1:10" hidden="1" x14ac:dyDescent="0.25">
      <c r="A467" s="87">
        <v>104</v>
      </c>
      <c r="B467" s="87"/>
      <c r="C467" s="87"/>
      <c r="D467" s="88" t="s">
        <v>69</v>
      </c>
      <c r="E467" s="88"/>
      <c r="F467" s="90">
        <v>1</v>
      </c>
      <c r="G467" s="90"/>
      <c r="H467" s="60"/>
      <c r="I467" s="60"/>
      <c r="J467" s="60"/>
    </row>
    <row r="468" spans="1:10" hidden="1" x14ac:dyDescent="0.25">
      <c r="A468" s="87">
        <v>107</v>
      </c>
      <c r="B468" s="87"/>
      <c r="C468" s="87"/>
      <c r="D468" s="88" t="s">
        <v>63</v>
      </c>
      <c r="E468" s="88"/>
      <c r="F468" s="90">
        <v>10</v>
      </c>
      <c r="G468" s="90"/>
      <c r="H468" s="60"/>
      <c r="I468" s="60"/>
      <c r="J468" s="60"/>
    </row>
    <row r="469" spans="1:10" hidden="1" x14ac:dyDescent="0.25">
      <c r="A469" s="87">
        <v>110</v>
      </c>
      <c r="B469" s="87"/>
      <c r="C469" s="87"/>
      <c r="D469" s="88" t="s">
        <v>70</v>
      </c>
      <c r="E469" s="88"/>
      <c r="F469" s="90">
        <v>1</v>
      </c>
      <c r="G469" s="90"/>
      <c r="H469" s="60"/>
      <c r="I469" s="60"/>
      <c r="J469" s="60"/>
    </row>
    <row r="470" spans="1:10" hidden="1" x14ac:dyDescent="0.25">
      <c r="A470" s="87">
        <v>111</v>
      </c>
      <c r="B470" s="87"/>
      <c r="C470" s="87"/>
      <c r="D470" s="88" t="s">
        <v>77</v>
      </c>
      <c r="E470" s="88"/>
      <c r="F470" s="98">
        <v>0.45</v>
      </c>
      <c r="G470" s="98"/>
      <c r="H470" s="60"/>
      <c r="I470" s="60"/>
      <c r="J470" s="60"/>
    </row>
    <row r="471" spans="1:10" hidden="1" x14ac:dyDescent="0.25">
      <c r="A471" s="87">
        <v>168</v>
      </c>
      <c r="B471" s="87"/>
      <c r="C471" s="87"/>
      <c r="D471" s="88" t="s">
        <v>78</v>
      </c>
      <c r="E471" s="88"/>
      <c r="F471" s="89">
        <v>0.5</v>
      </c>
      <c r="G471" s="89"/>
      <c r="H471" s="60"/>
      <c r="I471" s="60"/>
      <c r="J471" s="60"/>
    </row>
    <row r="472" spans="1:10" hidden="1" x14ac:dyDescent="0.25">
      <c r="A472" s="87">
        <v>346</v>
      </c>
      <c r="B472" s="87"/>
      <c r="C472" s="87"/>
      <c r="D472" s="88" t="s">
        <v>80</v>
      </c>
      <c r="E472" s="88"/>
      <c r="F472" s="89">
        <v>1.5</v>
      </c>
      <c r="G472" s="89"/>
      <c r="H472" s="60"/>
      <c r="I472" s="60"/>
      <c r="J472" s="60"/>
    </row>
    <row r="473" spans="1:10" hidden="1" x14ac:dyDescent="0.25">
      <c r="A473" s="87">
        <v>354</v>
      </c>
      <c r="B473" s="87"/>
      <c r="C473" s="87"/>
      <c r="D473" s="88" t="s">
        <v>64</v>
      </c>
      <c r="E473" s="88"/>
      <c r="F473" s="97">
        <v>0.44900000000000001</v>
      </c>
      <c r="G473" s="97"/>
      <c r="H473" s="60"/>
      <c r="I473" s="60"/>
      <c r="J473" s="60"/>
    </row>
    <row r="474" spans="1:10" hidden="1" x14ac:dyDescent="0.25">
      <c r="A474" s="87">
        <v>439</v>
      </c>
      <c r="B474" s="87"/>
      <c r="C474" s="87"/>
      <c r="D474" s="88" t="s">
        <v>66</v>
      </c>
      <c r="E474" s="88"/>
      <c r="F474" s="97">
        <v>3.3620000000000001</v>
      </c>
      <c r="G474" s="97"/>
      <c r="H474" s="60"/>
      <c r="I474" s="60"/>
      <c r="J474" s="60"/>
    </row>
    <row r="475" spans="1:10" hidden="1" x14ac:dyDescent="0.25">
      <c r="A475" s="87">
        <v>477</v>
      </c>
      <c r="B475" s="87"/>
      <c r="C475" s="87"/>
      <c r="D475" s="88" t="s">
        <v>67</v>
      </c>
      <c r="E475" s="88"/>
      <c r="F475" s="97">
        <v>1.534</v>
      </c>
      <c r="G475" s="97"/>
      <c r="H475" s="60"/>
      <c r="I475" s="60"/>
      <c r="J475" s="60"/>
    </row>
    <row r="476" spans="1:10" x14ac:dyDescent="0.25">
      <c r="A476" s="87">
        <v>903</v>
      </c>
      <c r="B476" s="87"/>
      <c r="C476" s="87"/>
      <c r="D476" s="88" t="s">
        <v>68</v>
      </c>
      <c r="E476" s="88"/>
      <c r="F476" s="90">
        <v>10</v>
      </c>
      <c r="G476" s="90"/>
      <c r="H476" s="60"/>
      <c r="I476" s="60"/>
      <c r="J476" s="60"/>
    </row>
    <row r="477" spans="1:10" hidden="1" x14ac:dyDescent="0.25">
      <c r="A477" s="93" t="s">
        <v>94</v>
      </c>
      <c r="B477" s="93"/>
      <c r="C477" s="93"/>
      <c r="D477" s="93"/>
      <c r="E477" s="93"/>
      <c r="F477" s="100">
        <v>33.256</v>
      </c>
      <c r="G477" s="100"/>
      <c r="H477" s="56">
        <v>0.311</v>
      </c>
      <c r="I477" s="57">
        <v>0.94</v>
      </c>
      <c r="J477" s="56">
        <v>32.945</v>
      </c>
    </row>
    <row r="478" spans="1:10" hidden="1" x14ac:dyDescent="0.25">
      <c r="A478" s="87">
        <v>96</v>
      </c>
      <c r="B478" s="87"/>
      <c r="C478" s="87"/>
      <c r="D478" s="88" t="s">
        <v>62</v>
      </c>
      <c r="E478" s="88"/>
      <c r="F478" s="97">
        <v>3.4609999999999999</v>
      </c>
      <c r="G478" s="97"/>
      <c r="H478" s="58">
        <v>2.1999999999999999E-2</v>
      </c>
      <c r="I478" s="59">
        <v>0.64</v>
      </c>
      <c r="J478" s="58">
        <v>3.4390000000000001</v>
      </c>
    </row>
    <row r="479" spans="1:10" hidden="1" x14ac:dyDescent="0.25">
      <c r="A479" s="87">
        <v>104</v>
      </c>
      <c r="B479" s="87"/>
      <c r="C479" s="87"/>
      <c r="D479" s="88" t="s">
        <v>69</v>
      </c>
      <c r="E479" s="88"/>
      <c r="F479" s="90">
        <v>1</v>
      </c>
      <c r="G479" s="90"/>
      <c r="H479" s="62">
        <v>0.01</v>
      </c>
      <c r="I479" s="59">
        <v>1</v>
      </c>
      <c r="J479" s="62">
        <v>0.99</v>
      </c>
    </row>
    <row r="480" spans="1:10" hidden="1" x14ac:dyDescent="0.25">
      <c r="A480" s="87">
        <v>107</v>
      </c>
      <c r="B480" s="87"/>
      <c r="C480" s="87"/>
      <c r="D480" s="88" t="s">
        <v>63</v>
      </c>
      <c r="E480" s="88"/>
      <c r="F480" s="90">
        <v>10</v>
      </c>
      <c r="G480" s="90"/>
      <c r="H480" s="58">
        <v>8.2000000000000003E-2</v>
      </c>
      <c r="I480" s="59">
        <v>0.82</v>
      </c>
      <c r="J480" s="58">
        <v>9.9179999999999993</v>
      </c>
    </row>
    <row r="481" spans="1:10" hidden="1" x14ac:dyDescent="0.25">
      <c r="A481" s="87">
        <v>110</v>
      </c>
      <c r="B481" s="87"/>
      <c r="C481" s="87"/>
      <c r="D481" s="88" t="s">
        <v>70</v>
      </c>
      <c r="E481" s="88"/>
      <c r="F481" s="90">
        <v>1</v>
      </c>
      <c r="G481" s="90"/>
      <c r="H481" s="58">
        <v>1.0999999999999999E-2</v>
      </c>
      <c r="I481" s="59">
        <v>1.1000000000000001</v>
      </c>
      <c r="J481" s="58">
        <v>0.98899999999999999</v>
      </c>
    </row>
    <row r="482" spans="1:10" hidden="1" x14ac:dyDescent="0.25">
      <c r="A482" s="87">
        <v>111</v>
      </c>
      <c r="B482" s="87"/>
      <c r="C482" s="87"/>
      <c r="D482" s="88" t="s">
        <v>77</v>
      </c>
      <c r="E482" s="88"/>
      <c r="F482" s="98">
        <v>0.45</v>
      </c>
      <c r="G482" s="98"/>
      <c r="H482" s="58">
        <v>4.0000000000000001E-3</v>
      </c>
      <c r="I482" s="59">
        <v>0.89</v>
      </c>
      <c r="J482" s="58">
        <v>0.44600000000000001</v>
      </c>
    </row>
    <row r="483" spans="1:10" hidden="1" x14ac:dyDescent="0.25">
      <c r="A483" s="87">
        <v>168</v>
      </c>
      <c r="B483" s="87"/>
      <c r="C483" s="87"/>
      <c r="D483" s="88" t="s">
        <v>78</v>
      </c>
      <c r="E483" s="88"/>
      <c r="F483" s="89">
        <v>0.5</v>
      </c>
      <c r="G483" s="89"/>
      <c r="H483" s="60"/>
      <c r="I483" s="60"/>
      <c r="J483" s="60"/>
    </row>
    <row r="484" spans="1:10" hidden="1" x14ac:dyDescent="0.25">
      <c r="A484" s="87">
        <v>346</v>
      </c>
      <c r="B484" s="87"/>
      <c r="C484" s="87"/>
      <c r="D484" s="88" t="s">
        <v>80</v>
      </c>
      <c r="E484" s="88"/>
      <c r="F484" s="89">
        <v>1.5</v>
      </c>
      <c r="G484" s="89"/>
      <c r="H484" s="62">
        <v>0.01</v>
      </c>
      <c r="I484" s="59">
        <v>0.67</v>
      </c>
      <c r="J484" s="62">
        <v>1.49</v>
      </c>
    </row>
    <row r="485" spans="1:10" hidden="1" x14ac:dyDescent="0.25">
      <c r="A485" s="87">
        <v>354</v>
      </c>
      <c r="B485" s="87"/>
      <c r="C485" s="87"/>
      <c r="D485" s="88" t="s">
        <v>64</v>
      </c>
      <c r="E485" s="88"/>
      <c r="F485" s="97">
        <v>0.44900000000000001</v>
      </c>
      <c r="G485" s="97"/>
      <c r="H485" s="60"/>
      <c r="I485" s="60"/>
      <c r="J485" s="60"/>
    </row>
    <row r="486" spans="1:10" hidden="1" x14ac:dyDescent="0.25">
      <c r="A486" s="87">
        <v>439</v>
      </c>
      <c r="B486" s="87"/>
      <c r="C486" s="87"/>
      <c r="D486" s="88" t="s">
        <v>66</v>
      </c>
      <c r="E486" s="88"/>
      <c r="F486" s="97">
        <v>3.3620000000000001</v>
      </c>
      <c r="G486" s="97"/>
      <c r="H486" s="58">
        <v>2.8000000000000001E-2</v>
      </c>
      <c r="I486" s="59">
        <v>0.83</v>
      </c>
      <c r="J486" s="58">
        <v>3.3340000000000001</v>
      </c>
    </row>
    <row r="487" spans="1:10" hidden="1" x14ac:dyDescent="0.25">
      <c r="A487" s="87">
        <v>477</v>
      </c>
      <c r="B487" s="87"/>
      <c r="C487" s="87"/>
      <c r="D487" s="88" t="s">
        <v>67</v>
      </c>
      <c r="E487" s="88"/>
      <c r="F487" s="97">
        <v>1.534</v>
      </c>
      <c r="G487" s="97"/>
      <c r="H487" s="60"/>
      <c r="I487" s="60"/>
      <c r="J487" s="60"/>
    </row>
    <row r="488" spans="1:10" x14ac:dyDescent="0.25">
      <c r="A488" s="87">
        <v>903</v>
      </c>
      <c r="B488" s="87"/>
      <c r="C488" s="87"/>
      <c r="D488" s="88" t="s">
        <v>68</v>
      </c>
      <c r="E488" s="88"/>
      <c r="F488" s="90">
        <v>10</v>
      </c>
      <c r="G488" s="90"/>
      <c r="H488" s="58">
        <v>0.14399999999999999</v>
      </c>
      <c r="I488" s="59">
        <v>1.44</v>
      </c>
      <c r="J488" s="58">
        <v>9.8559999999999999</v>
      </c>
    </row>
    <row r="489" spans="1:10" ht="22.5" hidden="1" x14ac:dyDescent="0.25">
      <c r="A489" s="91" t="s">
        <v>95</v>
      </c>
      <c r="B489" s="91"/>
      <c r="C489" s="91"/>
      <c r="D489" s="52">
        <v>5139</v>
      </c>
      <c r="E489" s="53" t="s">
        <v>96</v>
      </c>
      <c r="F489" s="102">
        <v>146.09</v>
      </c>
      <c r="G489" s="102"/>
      <c r="H489" s="65"/>
      <c r="I489" s="65"/>
      <c r="J489" s="65"/>
    </row>
    <row r="490" spans="1:10" hidden="1" x14ac:dyDescent="0.25">
      <c r="A490" s="93" t="s">
        <v>97</v>
      </c>
      <c r="B490" s="93"/>
      <c r="C490" s="93"/>
      <c r="D490" s="93"/>
      <c r="E490" s="93"/>
      <c r="F490" s="101">
        <v>146.09</v>
      </c>
      <c r="G490" s="101"/>
      <c r="H490" s="61"/>
      <c r="I490" s="61"/>
      <c r="J490" s="61"/>
    </row>
    <row r="491" spans="1:10" hidden="1" x14ac:dyDescent="0.25">
      <c r="A491" s="87">
        <v>96</v>
      </c>
      <c r="B491" s="87"/>
      <c r="C491" s="87"/>
      <c r="D491" s="88" t="s">
        <v>62</v>
      </c>
      <c r="E491" s="88"/>
      <c r="F491" s="97">
        <v>15.596</v>
      </c>
      <c r="G491" s="97"/>
      <c r="H491" s="60"/>
      <c r="I491" s="60"/>
      <c r="J491" s="60"/>
    </row>
    <row r="492" spans="1:10" hidden="1" x14ac:dyDescent="0.25">
      <c r="A492" s="87">
        <v>104</v>
      </c>
      <c r="B492" s="87"/>
      <c r="C492" s="87"/>
      <c r="D492" s="88" t="s">
        <v>69</v>
      </c>
      <c r="E492" s="88"/>
      <c r="F492" s="89">
        <v>0.5</v>
      </c>
      <c r="G492" s="89"/>
      <c r="H492" s="60"/>
      <c r="I492" s="60"/>
      <c r="J492" s="60"/>
    </row>
    <row r="493" spans="1:10" hidden="1" x14ac:dyDescent="0.25">
      <c r="A493" s="87">
        <v>107</v>
      </c>
      <c r="B493" s="87"/>
      <c r="C493" s="87"/>
      <c r="D493" s="88" t="s">
        <v>63</v>
      </c>
      <c r="E493" s="88"/>
      <c r="F493" s="90">
        <v>30</v>
      </c>
      <c r="G493" s="90"/>
      <c r="H493" s="60"/>
      <c r="I493" s="60"/>
      <c r="J493" s="60"/>
    </row>
    <row r="494" spans="1:10" hidden="1" x14ac:dyDescent="0.25">
      <c r="A494" s="87">
        <v>110</v>
      </c>
      <c r="B494" s="87"/>
      <c r="C494" s="87"/>
      <c r="D494" s="88" t="s">
        <v>70</v>
      </c>
      <c r="E494" s="88"/>
      <c r="F494" s="89">
        <v>0.3</v>
      </c>
      <c r="G494" s="89"/>
      <c r="H494" s="60"/>
      <c r="I494" s="60"/>
      <c r="J494" s="60"/>
    </row>
    <row r="495" spans="1:10" hidden="1" x14ac:dyDescent="0.25">
      <c r="A495" s="87">
        <v>111</v>
      </c>
      <c r="B495" s="87"/>
      <c r="C495" s="87"/>
      <c r="D495" s="88" t="s">
        <v>77</v>
      </c>
      <c r="E495" s="88"/>
      <c r="F495" s="98">
        <v>0.15</v>
      </c>
      <c r="G495" s="98"/>
      <c r="H495" s="60"/>
      <c r="I495" s="60"/>
      <c r="J495" s="60"/>
    </row>
    <row r="496" spans="1:10" hidden="1" x14ac:dyDescent="0.25">
      <c r="A496" s="87">
        <v>168</v>
      </c>
      <c r="B496" s="87"/>
      <c r="C496" s="87"/>
      <c r="D496" s="88" t="s">
        <v>78</v>
      </c>
      <c r="E496" s="88"/>
      <c r="F496" s="90">
        <v>4</v>
      </c>
      <c r="G496" s="90"/>
      <c r="H496" s="60"/>
      <c r="I496" s="60"/>
      <c r="J496" s="60"/>
    </row>
    <row r="497" spans="1:10" hidden="1" x14ac:dyDescent="0.25">
      <c r="A497" s="87">
        <v>266</v>
      </c>
      <c r="B497" s="87"/>
      <c r="C497" s="87"/>
      <c r="D497" s="88" t="s">
        <v>71</v>
      </c>
      <c r="E497" s="88"/>
      <c r="F497" s="90">
        <v>5</v>
      </c>
      <c r="G497" s="90"/>
      <c r="H497" s="60"/>
      <c r="I497" s="60"/>
      <c r="J497" s="60"/>
    </row>
    <row r="498" spans="1:10" hidden="1" x14ac:dyDescent="0.25">
      <c r="A498" s="87">
        <v>303</v>
      </c>
      <c r="B498" s="87"/>
      <c r="C498" s="87"/>
      <c r="D498" s="88" t="s">
        <v>79</v>
      </c>
      <c r="E498" s="88"/>
      <c r="F498" s="90">
        <v>1</v>
      </c>
      <c r="G498" s="90"/>
      <c r="H498" s="60"/>
      <c r="I498" s="60"/>
      <c r="J498" s="60"/>
    </row>
    <row r="499" spans="1:10" hidden="1" x14ac:dyDescent="0.25">
      <c r="A499" s="87">
        <v>346</v>
      </c>
      <c r="B499" s="87"/>
      <c r="C499" s="87"/>
      <c r="D499" s="88" t="s">
        <v>80</v>
      </c>
      <c r="E499" s="88"/>
      <c r="F499" s="90">
        <v>15</v>
      </c>
      <c r="G499" s="90"/>
      <c r="H499" s="60"/>
      <c r="I499" s="60"/>
      <c r="J499" s="60"/>
    </row>
    <row r="500" spans="1:10" hidden="1" x14ac:dyDescent="0.25">
      <c r="A500" s="87">
        <v>354</v>
      </c>
      <c r="B500" s="87"/>
      <c r="C500" s="87"/>
      <c r="D500" s="88" t="s">
        <v>64</v>
      </c>
      <c r="E500" s="88"/>
      <c r="F500" s="98">
        <v>8.84</v>
      </c>
      <c r="G500" s="98"/>
      <c r="H500" s="60"/>
      <c r="I500" s="60"/>
      <c r="J500" s="60"/>
    </row>
    <row r="501" spans="1:10" hidden="1" x14ac:dyDescent="0.25">
      <c r="A501" s="87">
        <v>439</v>
      </c>
      <c r="B501" s="87"/>
      <c r="C501" s="87"/>
      <c r="D501" s="88" t="s">
        <v>66</v>
      </c>
      <c r="E501" s="88"/>
      <c r="F501" s="97">
        <v>28.122</v>
      </c>
      <c r="G501" s="97"/>
      <c r="H501" s="60"/>
      <c r="I501" s="60"/>
      <c r="J501" s="60"/>
    </row>
    <row r="502" spans="1:10" hidden="1" x14ac:dyDescent="0.25">
      <c r="A502" s="87">
        <v>477</v>
      </c>
      <c r="B502" s="87"/>
      <c r="C502" s="87"/>
      <c r="D502" s="88" t="s">
        <v>67</v>
      </c>
      <c r="E502" s="88"/>
      <c r="F502" s="97">
        <v>7.5819999999999999</v>
      </c>
      <c r="G502" s="97"/>
      <c r="H502" s="60"/>
      <c r="I502" s="60"/>
      <c r="J502" s="60"/>
    </row>
    <row r="503" spans="1:10" x14ac:dyDescent="0.25">
      <c r="A503" s="87">
        <v>903</v>
      </c>
      <c r="B503" s="87"/>
      <c r="C503" s="87"/>
      <c r="D503" s="88" t="s">
        <v>68</v>
      </c>
      <c r="E503" s="88"/>
      <c r="F503" s="90">
        <v>30</v>
      </c>
      <c r="G503" s="90"/>
      <c r="H503" s="60"/>
      <c r="I503" s="60"/>
      <c r="J503" s="60"/>
    </row>
    <row r="504" spans="1:10" ht="22.5" hidden="1" x14ac:dyDescent="0.25">
      <c r="A504" s="91" t="s">
        <v>98</v>
      </c>
      <c r="B504" s="91"/>
      <c r="C504" s="91"/>
      <c r="D504" s="52">
        <v>5170</v>
      </c>
      <c r="E504" s="53" t="s">
        <v>99</v>
      </c>
      <c r="F504" s="102">
        <v>48.95</v>
      </c>
      <c r="G504" s="102"/>
      <c r="H504" s="65"/>
      <c r="I504" s="65"/>
      <c r="J504" s="65"/>
    </row>
    <row r="505" spans="1:10" hidden="1" x14ac:dyDescent="0.25">
      <c r="A505" s="93" t="s">
        <v>100</v>
      </c>
      <c r="B505" s="93"/>
      <c r="C505" s="93"/>
      <c r="D505" s="93"/>
      <c r="E505" s="93"/>
      <c r="F505" s="101">
        <v>15.65</v>
      </c>
      <c r="G505" s="101"/>
      <c r="H505" s="61"/>
      <c r="I505" s="61"/>
      <c r="J505" s="61"/>
    </row>
    <row r="506" spans="1:10" hidden="1" x14ac:dyDescent="0.25">
      <c r="A506" s="87">
        <v>96</v>
      </c>
      <c r="B506" s="87"/>
      <c r="C506" s="87"/>
      <c r="D506" s="88" t="s">
        <v>62</v>
      </c>
      <c r="E506" s="88"/>
      <c r="F506" s="89">
        <v>1.8</v>
      </c>
      <c r="G506" s="89"/>
      <c r="H506" s="60"/>
      <c r="I506" s="60"/>
      <c r="J506" s="60"/>
    </row>
    <row r="507" spans="1:10" hidden="1" x14ac:dyDescent="0.25">
      <c r="A507" s="87">
        <v>104</v>
      </c>
      <c r="B507" s="87"/>
      <c r="C507" s="87"/>
      <c r="D507" s="88" t="s">
        <v>69</v>
      </c>
      <c r="E507" s="88"/>
      <c r="F507" s="89">
        <v>0.5</v>
      </c>
      <c r="G507" s="89"/>
      <c r="H507" s="60"/>
      <c r="I507" s="60"/>
      <c r="J507" s="60"/>
    </row>
    <row r="508" spans="1:10" hidden="1" x14ac:dyDescent="0.25">
      <c r="A508" s="87">
        <v>107</v>
      </c>
      <c r="B508" s="87"/>
      <c r="C508" s="87"/>
      <c r="D508" s="88" t="s">
        <v>63</v>
      </c>
      <c r="E508" s="88"/>
      <c r="F508" s="89">
        <v>1.5</v>
      </c>
      <c r="G508" s="89"/>
      <c r="H508" s="60"/>
      <c r="I508" s="60"/>
      <c r="J508" s="60"/>
    </row>
    <row r="509" spans="1:10" hidden="1" x14ac:dyDescent="0.25">
      <c r="A509" s="87">
        <v>110</v>
      </c>
      <c r="B509" s="87"/>
      <c r="C509" s="87"/>
      <c r="D509" s="88" t="s">
        <v>70</v>
      </c>
      <c r="E509" s="88"/>
      <c r="F509" s="89">
        <v>0.5</v>
      </c>
      <c r="G509" s="89"/>
      <c r="H509" s="60"/>
      <c r="I509" s="60"/>
      <c r="J509" s="60"/>
    </row>
    <row r="510" spans="1:10" hidden="1" x14ac:dyDescent="0.25">
      <c r="A510" s="87">
        <v>168</v>
      </c>
      <c r="B510" s="87"/>
      <c r="C510" s="87"/>
      <c r="D510" s="88" t="s">
        <v>78</v>
      </c>
      <c r="E510" s="88"/>
      <c r="F510" s="89">
        <v>0.5</v>
      </c>
      <c r="G510" s="89"/>
      <c r="H510" s="60"/>
      <c r="I510" s="60"/>
      <c r="J510" s="60"/>
    </row>
    <row r="511" spans="1:10" hidden="1" x14ac:dyDescent="0.25">
      <c r="A511" s="87">
        <v>266</v>
      </c>
      <c r="B511" s="87"/>
      <c r="C511" s="87"/>
      <c r="D511" s="88" t="s">
        <v>71</v>
      </c>
      <c r="E511" s="88"/>
      <c r="F511" s="90">
        <v>1</v>
      </c>
      <c r="G511" s="90"/>
      <c r="H511" s="60"/>
      <c r="I511" s="60"/>
      <c r="J511" s="60"/>
    </row>
    <row r="512" spans="1:10" hidden="1" x14ac:dyDescent="0.25">
      <c r="A512" s="87">
        <v>346</v>
      </c>
      <c r="B512" s="87"/>
      <c r="C512" s="87"/>
      <c r="D512" s="88" t="s">
        <v>80</v>
      </c>
      <c r="E512" s="88"/>
      <c r="F512" s="89">
        <v>0.5</v>
      </c>
      <c r="G512" s="89"/>
      <c r="H512" s="60"/>
      <c r="I512" s="60"/>
      <c r="J512" s="60"/>
    </row>
    <row r="513" spans="1:10" hidden="1" x14ac:dyDescent="0.25">
      <c r="A513" s="87">
        <v>354</v>
      </c>
      <c r="B513" s="87"/>
      <c r="C513" s="87"/>
      <c r="D513" s="88" t="s">
        <v>64</v>
      </c>
      <c r="E513" s="88"/>
      <c r="F513" s="90">
        <v>1</v>
      </c>
      <c r="G513" s="90"/>
      <c r="H513" s="60"/>
      <c r="I513" s="60"/>
      <c r="J513" s="60"/>
    </row>
    <row r="514" spans="1:10" hidden="1" x14ac:dyDescent="0.25">
      <c r="A514" s="87">
        <v>439</v>
      </c>
      <c r="B514" s="87"/>
      <c r="C514" s="87"/>
      <c r="D514" s="88" t="s">
        <v>66</v>
      </c>
      <c r="E514" s="88"/>
      <c r="F514" s="89">
        <v>2.5</v>
      </c>
      <c r="G514" s="89"/>
      <c r="H514" s="60"/>
      <c r="I514" s="60"/>
      <c r="J514" s="60"/>
    </row>
    <row r="515" spans="1:10" hidden="1" x14ac:dyDescent="0.25">
      <c r="A515" s="87">
        <v>477</v>
      </c>
      <c r="B515" s="87"/>
      <c r="C515" s="87"/>
      <c r="D515" s="88" t="s">
        <v>67</v>
      </c>
      <c r="E515" s="88"/>
      <c r="F515" s="98">
        <v>0.85</v>
      </c>
      <c r="G515" s="98"/>
      <c r="H515" s="60"/>
      <c r="I515" s="60"/>
      <c r="J515" s="60"/>
    </row>
    <row r="516" spans="1:10" x14ac:dyDescent="0.25">
      <c r="A516" s="87">
        <v>903</v>
      </c>
      <c r="B516" s="87"/>
      <c r="C516" s="87"/>
      <c r="D516" s="88" t="s">
        <v>68</v>
      </c>
      <c r="E516" s="88"/>
      <c r="F516" s="90">
        <v>5</v>
      </c>
      <c r="G516" s="90"/>
      <c r="H516" s="60"/>
      <c r="I516" s="60"/>
      <c r="J516" s="60"/>
    </row>
    <row r="517" spans="1:10" hidden="1" x14ac:dyDescent="0.25">
      <c r="A517" s="93" t="s">
        <v>101</v>
      </c>
      <c r="B517" s="93"/>
      <c r="C517" s="93"/>
      <c r="D517" s="93"/>
      <c r="E517" s="93"/>
      <c r="F517" s="101">
        <v>14.65</v>
      </c>
      <c r="G517" s="101"/>
      <c r="H517" s="61"/>
      <c r="I517" s="61"/>
      <c r="J517" s="61"/>
    </row>
    <row r="518" spans="1:10" hidden="1" x14ac:dyDescent="0.25">
      <c r="A518" s="87">
        <v>96</v>
      </c>
      <c r="B518" s="87"/>
      <c r="C518" s="87"/>
      <c r="D518" s="88" t="s">
        <v>62</v>
      </c>
      <c r="E518" s="88"/>
      <c r="F518" s="89">
        <v>1.8</v>
      </c>
      <c r="G518" s="89"/>
      <c r="H518" s="60"/>
      <c r="I518" s="60"/>
      <c r="J518" s="60"/>
    </row>
    <row r="519" spans="1:10" hidden="1" x14ac:dyDescent="0.25">
      <c r="A519" s="87">
        <v>104</v>
      </c>
      <c r="B519" s="87"/>
      <c r="C519" s="87"/>
      <c r="D519" s="88" t="s">
        <v>69</v>
      </c>
      <c r="E519" s="88"/>
      <c r="F519" s="89">
        <v>0.5</v>
      </c>
      <c r="G519" s="89"/>
      <c r="H519" s="60"/>
      <c r="I519" s="60"/>
      <c r="J519" s="60"/>
    </row>
    <row r="520" spans="1:10" hidden="1" x14ac:dyDescent="0.25">
      <c r="A520" s="87">
        <v>107</v>
      </c>
      <c r="B520" s="87"/>
      <c r="C520" s="87"/>
      <c r="D520" s="88" t="s">
        <v>63</v>
      </c>
      <c r="E520" s="88"/>
      <c r="F520" s="89">
        <v>1.5</v>
      </c>
      <c r="G520" s="89"/>
      <c r="H520" s="60"/>
      <c r="I520" s="60"/>
      <c r="J520" s="60"/>
    </row>
    <row r="521" spans="1:10" hidden="1" x14ac:dyDescent="0.25">
      <c r="A521" s="87">
        <v>110</v>
      </c>
      <c r="B521" s="87"/>
      <c r="C521" s="87"/>
      <c r="D521" s="88" t="s">
        <v>70</v>
      </c>
      <c r="E521" s="88"/>
      <c r="F521" s="89">
        <v>0.5</v>
      </c>
      <c r="G521" s="89"/>
      <c r="H521" s="60"/>
      <c r="I521" s="60"/>
      <c r="J521" s="60"/>
    </row>
    <row r="522" spans="1:10" hidden="1" x14ac:dyDescent="0.25">
      <c r="A522" s="87">
        <v>168</v>
      </c>
      <c r="B522" s="87"/>
      <c r="C522" s="87"/>
      <c r="D522" s="88" t="s">
        <v>78</v>
      </c>
      <c r="E522" s="88"/>
      <c r="F522" s="89">
        <v>0.5</v>
      </c>
      <c r="G522" s="89"/>
      <c r="H522" s="60"/>
      <c r="I522" s="60"/>
      <c r="J522" s="60"/>
    </row>
    <row r="523" spans="1:10" hidden="1" x14ac:dyDescent="0.25">
      <c r="A523" s="87">
        <v>346</v>
      </c>
      <c r="B523" s="87"/>
      <c r="C523" s="87"/>
      <c r="D523" s="88" t="s">
        <v>80</v>
      </c>
      <c r="E523" s="88"/>
      <c r="F523" s="89">
        <v>0.5</v>
      </c>
      <c r="G523" s="89"/>
      <c r="H523" s="60"/>
      <c r="I523" s="60"/>
      <c r="J523" s="60"/>
    </row>
    <row r="524" spans="1:10" hidden="1" x14ac:dyDescent="0.25">
      <c r="A524" s="87">
        <v>354</v>
      </c>
      <c r="B524" s="87"/>
      <c r="C524" s="87"/>
      <c r="D524" s="88" t="s">
        <v>64</v>
      </c>
      <c r="E524" s="88"/>
      <c r="F524" s="90">
        <v>1</v>
      </c>
      <c r="G524" s="90"/>
      <c r="H524" s="60"/>
      <c r="I524" s="60"/>
      <c r="J524" s="60"/>
    </row>
    <row r="525" spans="1:10" hidden="1" x14ac:dyDescent="0.25">
      <c r="A525" s="87">
        <v>439</v>
      </c>
      <c r="B525" s="87"/>
      <c r="C525" s="87"/>
      <c r="D525" s="88" t="s">
        <v>66</v>
      </c>
      <c r="E525" s="88"/>
      <c r="F525" s="89">
        <v>2.5</v>
      </c>
      <c r="G525" s="89"/>
      <c r="H525" s="60"/>
      <c r="I525" s="60"/>
      <c r="J525" s="60"/>
    </row>
    <row r="526" spans="1:10" hidden="1" x14ac:dyDescent="0.25">
      <c r="A526" s="87">
        <v>477</v>
      </c>
      <c r="B526" s="87"/>
      <c r="C526" s="87"/>
      <c r="D526" s="88" t="s">
        <v>67</v>
      </c>
      <c r="E526" s="88"/>
      <c r="F526" s="98">
        <v>0.85</v>
      </c>
      <c r="G526" s="98"/>
      <c r="H526" s="60"/>
      <c r="I526" s="60"/>
      <c r="J526" s="60"/>
    </row>
    <row r="527" spans="1:10" x14ac:dyDescent="0.25">
      <c r="A527" s="87">
        <v>903</v>
      </c>
      <c r="B527" s="87"/>
      <c r="C527" s="87"/>
      <c r="D527" s="88" t="s">
        <v>68</v>
      </c>
      <c r="E527" s="88"/>
      <c r="F527" s="90">
        <v>5</v>
      </c>
      <c r="G527" s="90"/>
      <c r="H527" s="60"/>
      <c r="I527" s="60"/>
      <c r="J527" s="60"/>
    </row>
    <row r="528" spans="1:10" hidden="1" x14ac:dyDescent="0.25">
      <c r="A528" s="93" t="s">
        <v>102</v>
      </c>
      <c r="B528" s="93"/>
      <c r="C528" s="93"/>
      <c r="D528" s="93"/>
      <c r="E528" s="93"/>
      <c r="F528" s="101">
        <v>18.649999999999999</v>
      </c>
      <c r="G528" s="101"/>
      <c r="H528" s="61"/>
      <c r="I528" s="61"/>
      <c r="J528" s="61"/>
    </row>
    <row r="529" spans="1:10" hidden="1" x14ac:dyDescent="0.25">
      <c r="A529" s="87">
        <v>96</v>
      </c>
      <c r="B529" s="87"/>
      <c r="C529" s="87"/>
      <c r="D529" s="88" t="s">
        <v>62</v>
      </c>
      <c r="E529" s="88"/>
      <c r="F529" s="97">
        <v>1.0740000000000001</v>
      </c>
      <c r="G529" s="97"/>
      <c r="H529" s="60"/>
      <c r="I529" s="60"/>
      <c r="J529" s="60"/>
    </row>
    <row r="530" spans="1:10" hidden="1" x14ac:dyDescent="0.25">
      <c r="A530" s="87">
        <v>104</v>
      </c>
      <c r="B530" s="87"/>
      <c r="C530" s="87"/>
      <c r="D530" s="88" t="s">
        <v>69</v>
      </c>
      <c r="E530" s="88"/>
      <c r="F530" s="90">
        <v>1</v>
      </c>
      <c r="G530" s="90"/>
      <c r="H530" s="60"/>
      <c r="I530" s="60"/>
      <c r="J530" s="60"/>
    </row>
    <row r="531" spans="1:10" hidden="1" x14ac:dyDescent="0.25">
      <c r="A531" s="87">
        <v>107</v>
      </c>
      <c r="B531" s="87"/>
      <c r="C531" s="87"/>
      <c r="D531" s="88" t="s">
        <v>63</v>
      </c>
      <c r="E531" s="88"/>
      <c r="F531" s="90">
        <v>1</v>
      </c>
      <c r="G531" s="90"/>
      <c r="H531" s="60"/>
      <c r="I531" s="60"/>
      <c r="J531" s="60"/>
    </row>
    <row r="532" spans="1:10" hidden="1" x14ac:dyDescent="0.25">
      <c r="A532" s="87">
        <v>110</v>
      </c>
      <c r="B532" s="87"/>
      <c r="C532" s="87"/>
      <c r="D532" s="88" t="s">
        <v>70</v>
      </c>
      <c r="E532" s="88"/>
      <c r="F532" s="90">
        <v>1</v>
      </c>
      <c r="G532" s="90"/>
      <c r="H532" s="60"/>
      <c r="I532" s="60"/>
      <c r="J532" s="60"/>
    </row>
    <row r="533" spans="1:10" hidden="1" x14ac:dyDescent="0.25">
      <c r="A533" s="87">
        <v>168</v>
      </c>
      <c r="B533" s="87"/>
      <c r="C533" s="87"/>
      <c r="D533" s="88" t="s">
        <v>78</v>
      </c>
      <c r="E533" s="88"/>
      <c r="F533" s="89">
        <v>0.5</v>
      </c>
      <c r="G533" s="89"/>
      <c r="H533" s="60"/>
      <c r="I533" s="60"/>
      <c r="J533" s="60"/>
    </row>
    <row r="534" spans="1:10" hidden="1" x14ac:dyDescent="0.25">
      <c r="A534" s="87">
        <v>346</v>
      </c>
      <c r="B534" s="87"/>
      <c r="C534" s="87"/>
      <c r="D534" s="88" t="s">
        <v>80</v>
      </c>
      <c r="E534" s="88"/>
      <c r="F534" s="90">
        <v>1</v>
      </c>
      <c r="G534" s="90"/>
      <c r="H534" s="60"/>
      <c r="I534" s="60"/>
      <c r="J534" s="60"/>
    </row>
    <row r="535" spans="1:10" hidden="1" x14ac:dyDescent="0.25">
      <c r="A535" s="87">
        <v>354</v>
      </c>
      <c r="B535" s="87"/>
      <c r="C535" s="87"/>
      <c r="D535" s="88" t="s">
        <v>64</v>
      </c>
      <c r="E535" s="88"/>
      <c r="F535" s="97">
        <v>0.98399999999999999</v>
      </c>
      <c r="G535" s="97"/>
      <c r="H535" s="60"/>
      <c r="I535" s="60"/>
      <c r="J535" s="60"/>
    </row>
    <row r="536" spans="1:10" hidden="1" x14ac:dyDescent="0.25">
      <c r="A536" s="87">
        <v>439</v>
      </c>
      <c r="B536" s="87"/>
      <c r="C536" s="87"/>
      <c r="D536" s="88" t="s">
        <v>66</v>
      </c>
      <c r="E536" s="88"/>
      <c r="F536" s="97">
        <v>1.2689999999999999</v>
      </c>
      <c r="G536" s="97"/>
      <c r="H536" s="60"/>
      <c r="I536" s="60"/>
      <c r="J536" s="60"/>
    </row>
    <row r="537" spans="1:10" hidden="1" x14ac:dyDescent="0.25">
      <c r="A537" s="87">
        <v>477</v>
      </c>
      <c r="B537" s="87"/>
      <c r="C537" s="87"/>
      <c r="D537" s="88" t="s">
        <v>67</v>
      </c>
      <c r="E537" s="88"/>
      <c r="F537" s="97">
        <v>0.82299999999999995</v>
      </c>
      <c r="G537" s="97"/>
      <c r="H537" s="60"/>
      <c r="I537" s="60"/>
      <c r="J537" s="60"/>
    </row>
    <row r="538" spans="1:10" x14ac:dyDescent="0.25">
      <c r="A538" s="87">
        <v>903</v>
      </c>
      <c r="B538" s="87"/>
      <c r="C538" s="87"/>
      <c r="D538" s="88" t="s">
        <v>68</v>
      </c>
      <c r="E538" s="88"/>
      <c r="F538" s="90">
        <v>10</v>
      </c>
      <c r="G538" s="90"/>
      <c r="H538" s="60"/>
      <c r="I538" s="60"/>
      <c r="J538" s="60"/>
    </row>
    <row r="539" spans="1:10" ht="22.5" hidden="1" x14ac:dyDescent="0.25">
      <c r="A539" s="91" t="s">
        <v>103</v>
      </c>
      <c r="B539" s="91"/>
      <c r="C539" s="91"/>
      <c r="D539" s="52">
        <v>5179</v>
      </c>
      <c r="E539" s="53" t="s">
        <v>104</v>
      </c>
      <c r="F539" s="102">
        <v>13.84</v>
      </c>
      <c r="G539" s="102"/>
      <c r="H539" s="65"/>
      <c r="I539" s="65"/>
      <c r="J539" s="65"/>
    </row>
    <row r="540" spans="1:10" hidden="1" x14ac:dyDescent="0.25">
      <c r="A540" s="93" t="s">
        <v>105</v>
      </c>
      <c r="B540" s="93"/>
      <c r="C540" s="93"/>
      <c r="D540" s="93"/>
      <c r="E540" s="93"/>
      <c r="F540" s="100">
        <v>6.2460000000000004</v>
      </c>
      <c r="G540" s="100"/>
      <c r="H540" s="61"/>
      <c r="I540" s="61"/>
      <c r="J540" s="61"/>
    </row>
    <row r="541" spans="1:10" hidden="1" x14ac:dyDescent="0.25">
      <c r="A541" s="87">
        <v>96</v>
      </c>
      <c r="B541" s="87"/>
      <c r="C541" s="87"/>
      <c r="D541" s="88" t="s">
        <v>62</v>
      </c>
      <c r="E541" s="88"/>
      <c r="F541" s="89">
        <v>0.2</v>
      </c>
      <c r="G541" s="89"/>
      <c r="H541" s="60"/>
      <c r="I541" s="60"/>
      <c r="J541" s="60"/>
    </row>
    <row r="542" spans="1:10" hidden="1" x14ac:dyDescent="0.25">
      <c r="A542" s="87">
        <v>104</v>
      </c>
      <c r="B542" s="87"/>
      <c r="C542" s="87"/>
      <c r="D542" s="88" t="s">
        <v>69</v>
      </c>
      <c r="E542" s="88"/>
      <c r="F542" s="89">
        <v>0.1</v>
      </c>
      <c r="G542" s="89"/>
      <c r="H542" s="60"/>
      <c r="I542" s="60"/>
      <c r="J542" s="60"/>
    </row>
    <row r="543" spans="1:10" hidden="1" x14ac:dyDescent="0.25">
      <c r="A543" s="87">
        <v>107</v>
      </c>
      <c r="B543" s="87"/>
      <c r="C543" s="87"/>
      <c r="D543" s="88" t="s">
        <v>63</v>
      </c>
      <c r="E543" s="88"/>
      <c r="F543" s="89">
        <v>1.5</v>
      </c>
      <c r="G543" s="89"/>
      <c r="H543" s="60"/>
      <c r="I543" s="60"/>
      <c r="J543" s="60"/>
    </row>
    <row r="544" spans="1:10" hidden="1" x14ac:dyDescent="0.25">
      <c r="A544" s="87">
        <v>110</v>
      </c>
      <c r="B544" s="87"/>
      <c r="C544" s="87"/>
      <c r="D544" s="88" t="s">
        <v>70</v>
      </c>
      <c r="E544" s="88"/>
      <c r="F544" s="89">
        <v>0.2</v>
      </c>
      <c r="G544" s="89"/>
      <c r="H544" s="60"/>
      <c r="I544" s="60"/>
      <c r="J544" s="60"/>
    </row>
    <row r="545" spans="1:10" hidden="1" x14ac:dyDescent="0.25">
      <c r="A545" s="87">
        <v>111</v>
      </c>
      <c r="B545" s="87"/>
      <c r="C545" s="87"/>
      <c r="D545" s="88" t="s">
        <v>77</v>
      </c>
      <c r="E545" s="88"/>
      <c r="F545" s="89">
        <v>0.3</v>
      </c>
      <c r="G545" s="89"/>
      <c r="H545" s="60"/>
      <c r="I545" s="60"/>
      <c r="J545" s="60"/>
    </row>
    <row r="546" spans="1:10" hidden="1" x14ac:dyDescent="0.25">
      <c r="A546" s="87">
        <v>168</v>
      </c>
      <c r="B546" s="87"/>
      <c r="C546" s="87"/>
      <c r="D546" s="88" t="s">
        <v>78</v>
      </c>
      <c r="E546" s="88"/>
      <c r="F546" s="98">
        <v>0.15</v>
      </c>
      <c r="G546" s="98"/>
      <c r="H546" s="60"/>
      <c r="I546" s="60"/>
      <c r="J546" s="60"/>
    </row>
    <row r="547" spans="1:10" hidden="1" x14ac:dyDescent="0.25">
      <c r="A547" s="87">
        <v>266</v>
      </c>
      <c r="B547" s="87"/>
      <c r="C547" s="87"/>
      <c r="D547" s="88" t="s">
        <v>71</v>
      </c>
      <c r="E547" s="88"/>
      <c r="F547" s="98">
        <v>0.03</v>
      </c>
      <c r="G547" s="98"/>
      <c r="H547" s="60"/>
      <c r="I547" s="60"/>
      <c r="J547" s="60"/>
    </row>
    <row r="548" spans="1:10" hidden="1" x14ac:dyDescent="0.25">
      <c r="A548" s="87">
        <v>303</v>
      </c>
      <c r="B548" s="87"/>
      <c r="C548" s="87"/>
      <c r="D548" s="88" t="s">
        <v>79</v>
      </c>
      <c r="E548" s="88"/>
      <c r="F548" s="98">
        <v>0.03</v>
      </c>
      <c r="G548" s="98"/>
      <c r="H548" s="60"/>
      <c r="I548" s="60"/>
      <c r="J548" s="60"/>
    </row>
    <row r="549" spans="1:10" hidden="1" x14ac:dyDescent="0.25">
      <c r="A549" s="87">
        <v>346</v>
      </c>
      <c r="B549" s="87"/>
      <c r="C549" s="87"/>
      <c r="D549" s="88" t="s">
        <v>80</v>
      </c>
      <c r="E549" s="88"/>
      <c r="F549" s="89">
        <v>0.4</v>
      </c>
      <c r="G549" s="89"/>
      <c r="H549" s="60"/>
      <c r="I549" s="60"/>
      <c r="J549" s="60"/>
    </row>
    <row r="550" spans="1:10" hidden="1" x14ac:dyDescent="0.25">
      <c r="A550" s="87">
        <v>354</v>
      </c>
      <c r="B550" s="87"/>
      <c r="C550" s="87"/>
      <c r="D550" s="88" t="s">
        <v>64</v>
      </c>
      <c r="E550" s="88"/>
      <c r="F550" s="97">
        <v>4.2000000000000003E-2</v>
      </c>
      <c r="G550" s="97"/>
      <c r="H550" s="60"/>
      <c r="I550" s="60"/>
      <c r="J550" s="60"/>
    </row>
    <row r="551" spans="1:10" hidden="1" x14ac:dyDescent="0.25">
      <c r="A551" s="87">
        <v>375</v>
      </c>
      <c r="B551" s="87"/>
      <c r="C551" s="87"/>
      <c r="D551" s="88" t="s">
        <v>65</v>
      </c>
      <c r="E551" s="88"/>
      <c r="F551" s="89">
        <v>0.1</v>
      </c>
      <c r="G551" s="89"/>
      <c r="H551" s="60"/>
      <c r="I551" s="60"/>
      <c r="J551" s="60"/>
    </row>
    <row r="552" spans="1:10" hidden="1" x14ac:dyDescent="0.25">
      <c r="A552" s="87">
        <v>439</v>
      </c>
      <c r="B552" s="87"/>
      <c r="C552" s="87"/>
      <c r="D552" s="88" t="s">
        <v>66</v>
      </c>
      <c r="E552" s="88"/>
      <c r="F552" s="97">
        <v>0.81699999999999995</v>
      </c>
      <c r="G552" s="97"/>
      <c r="H552" s="60"/>
      <c r="I552" s="60"/>
      <c r="J552" s="60"/>
    </row>
    <row r="553" spans="1:10" hidden="1" x14ac:dyDescent="0.25">
      <c r="A553" s="87">
        <v>477</v>
      </c>
      <c r="B553" s="87"/>
      <c r="C553" s="87"/>
      <c r="D553" s="88" t="s">
        <v>67</v>
      </c>
      <c r="E553" s="88"/>
      <c r="F553" s="97">
        <v>0.377</v>
      </c>
      <c r="G553" s="97"/>
      <c r="H553" s="60"/>
      <c r="I553" s="60"/>
      <c r="J553" s="60"/>
    </row>
    <row r="554" spans="1:10" x14ac:dyDescent="0.25">
      <c r="A554" s="87">
        <v>903</v>
      </c>
      <c r="B554" s="87"/>
      <c r="C554" s="87"/>
      <c r="D554" s="88" t="s">
        <v>68</v>
      </c>
      <c r="E554" s="88"/>
      <c r="F554" s="90">
        <v>2</v>
      </c>
      <c r="G554" s="90"/>
      <c r="H554" s="60"/>
      <c r="I554" s="60"/>
      <c r="J554" s="60"/>
    </row>
    <row r="555" spans="1:10" hidden="1" x14ac:dyDescent="0.25">
      <c r="A555" s="93" t="s">
        <v>106</v>
      </c>
      <c r="B555" s="93"/>
      <c r="C555" s="93"/>
      <c r="D555" s="93"/>
      <c r="E555" s="93"/>
      <c r="F555" s="100">
        <v>7.5940000000000003</v>
      </c>
      <c r="G555" s="100"/>
      <c r="H555" s="61"/>
      <c r="I555" s="61"/>
      <c r="J555" s="61"/>
    </row>
    <row r="556" spans="1:10" hidden="1" x14ac:dyDescent="0.25">
      <c r="A556" s="87">
        <v>96</v>
      </c>
      <c r="B556" s="87"/>
      <c r="C556" s="87"/>
      <c r="D556" s="88" t="s">
        <v>62</v>
      </c>
      <c r="E556" s="88"/>
      <c r="F556" s="97">
        <v>0.38400000000000001</v>
      </c>
      <c r="G556" s="97"/>
      <c r="H556" s="60"/>
      <c r="I556" s="60"/>
      <c r="J556" s="60"/>
    </row>
    <row r="557" spans="1:10" hidden="1" x14ac:dyDescent="0.25">
      <c r="A557" s="87">
        <v>104</v>
      </c>
      <c r="B557" s="87"/>
      <c r="C557" s="87"/>
      <c r="D557" s="88" t="s">
        <v>69</v>
      </c>
      <c r="E557" s="88"/>
      <c r="F557" s="89">
        <v>0.1</v>
      </c>
      <c r="G557" s="89"/>
      <c r="H557" s="60"/>
      <c r="I557" s="60"/>
      <c r="J557" s="60"/>
    </row>
    <row r="558" spans="1:10" hidden="1" x14ac:dyDescent="0.25">
      <c r="A558" s="87">
        <v>107</v>
      </c>
      <c r="B558" s="87"/>
      <c r="C558" s="87"/>
      <c r="D558" s="88" t="s">
        <v>63</v>
      </c>
      <c r="E558" s="88"/>
      <c r="F558" s="89">
        <v>1.5</v>
      </c>
      <c r="G558" s="89"/>
      <c r="H558" s="60"/>
      <c r="I558" s="60"/>
      <c r="J558" s="60"/>
    </row>
    <row r="559" spans="1:10" hidden="1" x14ac:dyDescent="0.25">
      <c r="A559" s="87">
        <v>110</v>
      </c>
      <c r="B559" s="87"/>
      <c r="C559" s="87"/>
      <c r="D559" s="88" t="s">
        <v>70</v>
      </c>
      <c r="E559" s="88"/>
      <c r="F559" s="89">
        <v>0.2</v>
      </c>
      <c r="G559" s="89"/>
      <c r="H559" s="60"/>
      <c r="I559" s="60"/>
      <c r="J559" s="60"/>
    </row>
    <row r="560" spans="1:10" hidden="1" x14ac:dyDescent="0.25">
      <c r="A560" s="87">
        <v>111</v>
      </c>
      <c r="B560" s="87"/>
      <c r="C560" s="87"/>
      <c r="D560" s="88" t="s">
        <v>77</v>
      </c>
      <c r="E560" s="88"/>
      <c r="F560" s="89">
        <v>0.3</v>
      </c>
      <c r="G560" s="89"/>
      <c r="H560" s="60"/>
      <c r="I560" s="60"/>
      <c r="J560" s="60"/>
    </row>
    <row r="561" spans="1:10" hidden="1" x14ac:dyDescent="0.25">
      <c r="A561" s="87">
        <v>168</v>
      </c>
      <c r="B561" s="87"/>
      <c r="C561" s="87"/>
      <c r="D561" s="88" t="s">
        <v>78</v>
      </c>
      <c r="E561" s="88"/>
      <c r="F561" s="98">
        <v>0.15</v>
      </c>
      <c r="G561" s="98"/>
      <c r="H561" s="60"/>
      <c r="I561" s="60"/>
      <c r="J561" s="60"/>
    </row>
    <row r="562" spans="1:10" hidden="1" x14ac:dyDescent="0.25">
      <c r="A562" s="87">
        <v>266</v>
      </c>
      <c r="B562" s="87"/>
      <c r="C562" s="87"/>
      <c r="D562" s="88" t="s">
        <v>71</v>
      </c>
      <c r="E562" s="88"/>
      <c r="F562" s="98">
        <v>0.03</v>
      </c>
      <c r="G562" s="98"/>
      <c r="H562" s="60"/>
      <c r="I562" s="60"/>
      <c r="J562" s="60"/>
    </row>
    <row r="563" spans="1:10" hidden="1" x14ac:dyDescent="0.25">
      <c r="A563" s="87">
        <v>303</v>
      </c>
      <c r="B563" s="87"/>
      <c r="C563" s="87"/>
      <c r="D563" s="88" t="s">
        <v>79</v>
      </c>
      <c r="E563" s="88"/>
      <c r="F563" s="98">
        <v>0.03</v>
      </c>
      <c r="G563" s="98"/>
      <c r="H563" s="60"/>
      <c r="I563" s="60"/>
      <c r="J563" s="60"/>
    </row>
    <row r="564" spans="1:10" hidden="1" x14ac:dyDescent="0.25">
      <c r="A564" s="87">
        <v>346</v>
      </c>
      <c r="B564" s="87"/>
      <c r="C564" s="87"/>
      <c r="D564" s="88" t="s">
        <v>80</v>
      </c>
      <c r="E564" s="88"/>
      <c r="F564" s="89">
        <v>0.4</v>
      </c>
      <c r="G564" s="89"/>
      <c r="H564" s="60"/>
      <c r="I564" s="60"/>
      <c r="J564" s="60"/>
    </row>
    <row r="565" spans="1:10" hidden="1" x14ac:dyDescent="0.25">
      <c r="A565" s="87">
        <v>354</v>
      </c>
      <c r="B565" s="87"/>
      <c r="C565" s="87"/>
      <c r="D565" s="88" t="s">
        <v>64</v>
      </c>
      <c r="E565" s="88"/>
      <c r="F565" s="89">
        <v>0.1</v>
      </c>
      <c r="G565" s="89"/>
      <c r="H565" s="60"/>
      <c r="I565" s="60"/>
      <c r="J565" s="60"/>
    </row>
    <row r="566" spans="1:10" hidden="1" x14ac:dyDescent="0.25">
      <c r="A566" s="87">
        <v>375</v>
      </c>
      <c r="B566" s="87"/>
      <c r="C566" s="87"/>
      <c r="D566" s="88" t="s">
        <v>65</v>
      </c>
      <c r="E566" s="88"/>
      <c r="F566" s="89">
        <v>0.1</v>
      </c>
      <c r="G566" s="89"/>
      <c r="H566" s="60"/>
      <c r="I566" s="60"/>
      <c r="J566" s="60"/>
    </row>
    <row r="567" spans="1:10" hidden="1" x14ac:dyDescent="0.25">
      <c r="A567" s="87">
        <v>439</v>
      </c>
      <c r="B567" s="87"/>
      <c r="C567" s="87"/>
      <c r="D567" s="88" t="s">
        <v>66</v>
      </c>
      <c r="E567" s="88"/>
      <c r="F567" s="89">
        <v>1.6</v>
      </c>
      <c r="G567" s="89"/>
      <c r="H567" s="60"/>
      <c r="I567" s="60"/>
      <c r="J567" s="60"/>
    </row>
    <row r="568" spans="1:10" hidden="1" x14ac:dyDescent="0.25">
      <c r="A568" s="87">
        <v>477</v>
      </c>
      <c r="B568" s="87"/>
      <c r="C568" s="87"/>
      <c r="D568" s="88" t="s">
        <v>67</v>
      </c>
      <c r="E568" s="88"/>
      <c r="F568" s="89">
        <v>0.7</v>
      </c>
      <c r="G568" s="89"/>
      <c r="H568" s="60"/>
      <c r="I568" s="60"/>
      <c r="J568" s="60"/>
    </row>
    <row r="569" spans="1:10" x14ac:dyDescent="0.25">
      <c r="A569" s="87">
        <v>903</v>
      </c>
      <c r="B569" s="87"/>
      <c r="C569" s="87"/>
      <c r="D569" s="88" t="s">
        <v>68</v>
      </c>
      <c r="E569" s="88"/>
      <c r="F569" s="90">
        <v>2</v>
      </c>
      <c r="G569" s="90"/>
      <c r="H569" s="60"/>
      <c r="I569" s="60"/>
      <c r="J569" s="60"/>
    </row>
    <row r="570" spans="1:10" ht="22.5" hidden="1" x14ac:dyDescent="0.25">
      <c r="A570" s="91" t="s">
        <v>107</v>
      </c>
      <c r="B570" s="91"/>
      <c r="C570" s="91"/>
      <c r="D570" s="52">
        <v>5189</v>
      </c>
      <c r="E570" s="53" t="s">
        <v>108</v>
      </c>
      <c r="F570" s="99">
        <v>65.778999999999996</v>
      </c>
      <c r="G570" s="99"/>
      <c r="H570" s="65"/>
      <c r="I570" s="65"/>
      <c r="J570" s="65"/>
    </row>
    <row r="571" spans="1:10" hidden="1" x14ac:dyDescent="0.25">
      <c r="A571" s="93" t="s">
        <v>109</v>
      </c>
      <c r="B571" s="93"/>
      <c r="C571" s="93"/>
      <c r="D571" s="93"/>
      <c r="E571" s="93"/>
      <c r="F571" s="94">
        <v>24.2</v>
      </c>
      <c r="G571" s="94"/>
      <c r="H571" s="61"/>
      <c r="I571" s="61"/>
      <c r="J571" s="61"/>
    </row>
    <row r="572" spans="1:10" hidden="1" x14ac:dyDescent="0.25">
      <c r="A572" s="87">
        <v>96</v>
      </c>
      <c r="B572" s="87"/>
      <c r="C572" s="87"/>
      <c r="D572" s="88" t="s">
        <v>62</v>
      </c>
      <c r="E572" s="88"/>
      <c r="F572" s="90">
        <v>2</v>
      </c>
      <c r="G572" s="90"/>
      <c r="H572" s="60"/>
      <c r="I572" s="60"/>
      <c r="J572" s="60"/>
    </row>
    <row r="573" spans="1:10" hidden="1" x14ac:dyDescent="0.25">
      <c r="A573" s="87">
        <v>104</v>
      </c>
      <c r="B573" s="87"/>
      <c r="C573" s="87"/>
      <c r="D573" s="88" t="s">
        <v>69</v>
      </c>
      <c r="E573" s="88"/>
      <c r="F573" s="89">
        <v>0.7</v>
      </c>
      <c r="G573" s="89"/>
      <c r="H573" s="60"/>
      <c r="I573" s="60"/>
      <c r="J573" s="60"/>
    </row>
    <row r="574" spans="1:10" hidden="1" x14ac:dyDescent="0.25">
      <c r="A574" s="87">
        <v>107</v>
      </c>
      <c r="B574" s="87"/>
      <c r="C574" s="87"/>
      <c r="D574" s="88" t="s">
        <v>63</v>
      </c>
      <c r="E574" s="88"/>
      <c r="F574" s="89">
        <v>3.5</v>
      </c>
      <c r="G574" s="89"/>
      <c r="H574" s="60"/>
      <c r="I574" s="60"/>
      <c r="J574" s="60"/>
    </row>
    <row r="575" spans="1:10" hidden="1" x14ac:dyDescent="0.25">
      <c r="A575" s="87">
        <v>110</v>
      </c>
      <c r="B575" s="87"/>
      <c r="C575" s="87"/>
      <c r="D575" s="88" t="s">
        <v>70</v>
      </c>
      <c r="E575" s="88"/>
      <c r="F575" s="89">
        <v>0.6</v>
      </c>
      <c r="G575" s="89"/>
      <c r="H575" s="60"/>
      <c r="I575" s="60"/>
      <c r="J575" s="60"/>
    </row>
    <row r="576" spans="1:10" hidden="1" x14ac:dyDescent="0.25">
      <c r="A576" s="87">
        <v>111</v>
      </c>
      <c r="B576" s="87"/>
      <c r="C576" s="87"/>
      <c r="D576" s="88" t="s">
        <v>77</v>
      </c>
      <c r="E576" s="88"/>
      <c r="F576" s="89">
        <v>0.3</v>
      </c>
      <c r="G576" s="89"/>
      <c r="H576" s="60"/>
      <c r="I576" s="60"/>
      <c r="J576" s="60"/>
    </row>
    <row r="577" spans="1:10" hidden="1" x14ac:dyDescent="0.25">
      <c r="A577" s="87">
        <v>168</v>
      </c>
      <c r="B577" s="87"/>
      <c r="C577" s="87"/>
      <c r="D577" s="88" t="s">
        <v>78</v>
      </c>
      <c r="E577" s="88"/>
      <c r="F577" s="90">
        <v>1</v>
      </c>
      <c r="G577" s="90"/>
      <c r="H577" s="60"/>
      <c r="I577" s="60"/>
      <c r="J577" s="60"/>
    </row>
    <row r="578" spans="1:10" hidden="1" x14ac:dyDescent="0.25">
      <c r="A578" s="87">
        <v>266</v>
      </c>
      <c r="B578" s="87"/>
      <c r="C578" s="87"/>
      <c r="D578" s="88" t="s">
        <v>71</v>
      </c>
      <c r="E578" s="88"/>
      <c r="F578" s="89">
        <v>0.3</v>
      </c>
      <c r="G578" s="89"/>
      <c r="H578" s="60"/>
      <c r="I578" s="60"/>
      <c r="J578" s="60"/>
    </row>
    <row r="579" spans="1:10" hidden="1" x14ac:dyDescent="0.25">
      <c r="A579" s="87">
        <v>346</v>
      </c>
      <c r="B579" s="87"/>
      <c r="C579" s="87"/>
      <c r="D579" s="88" t="s">
        <v>80</v>
      </c>
      <c r="E579" s="88"/>
      <c r="F579" s="89">
        <v>0.4</v>
      </c>
      <c r="G579" s="89"/>
      <c r="H579" s="60"/>
      <c r="I579" s="60"/>
      <c r="J579" s="60"/>
    </row>
    <row r="580" spans="1:10" hidden="1" x14ac:dyDescent="0.25">
      <c r="A580" s="87">
        <v>354</v>
      </c>
      <c r="B580" s="87"/>
      <c r="C580" s="87"/>
      <c r="D580" s="88" t="s">
        <v>64</v>
      </c>
      <c r="E580" s="88"/>
      <c r="F580" s="90">
        <v>1</v>
      </c>
      <c r="G580" s="90"/>
      <c r="H580" s="60"/>
      <c r="I580" s="60"/>
      <c r="J580" s="60"/>
    </row>
    <row r="581" spans="1:10" hidden="1" x14ac:dyDescent="0.25">
      <c r="A581" s="87">
        <v>375</v>
      </c>
      <c r="B581" s="87"/>
      <c r="C581" s="87"/>
      <c r="D581" s="88" t="s">
        <v>65</v>
      </c>
      <c r="E581" s="88"/>
      <c r="F581" s="89">
        <v>0.1</v>
      </c>
      <c r="G581" s="89"/>
      <c r="H581" s="60"/>
      <c r="I581" s="60"/>
      <c r="J581" s="60"/>
    </row>
    <row r="582" spans="1:10" hidden="1" x14ac:dyDescent="0.25">
      <c r="A582" s="87">
        <v>439</v>
      </c>
      <c r="B582" s="87"/>
      <c r="C582" s="87"/>
      <c r="D582" s="88" t="s">
        <v>66</v>
      </c>
      <c r="E582" s="88"/>
      <c r="F582" s="89">
        <v>4.5</v>
      </c>
      <c r="G582" s="89"/>
      <c r="H582" s="60"/>
      <c r="I582" s="60"/>
      <c r="J582" s="60"/>
    </row>
    <row r="583" spans="1:10" hidden="1" x14ac:dyDescent="0.25">
      <c r="A583" s="87">
        <v>477</v>
      </c>
      <c r="B583" s="87"/>
      <c r="C583" s="87"/>
      <c r="D583" s="88" t="s">
        <v>67</v>
      </c>
      <c r="E583" s="88"/>
      <c r="F583" s="89">
        <v>1.8</v>
      </c>
      <c r="G583" s="89"/>
      <c r="H583" s="60"/>
      <c r="I583" s="60"/>
      <c r="J583" s="60"/>
    </row>
    <row r="584" spans="1:10" x14ac:dyDescent="0.25">
      <c r="A584" s="87">
        <v>903</v>
      </c>
      <c r="B584" s="87"/>
      <c r="C584" s="87"/>
      <c r="D584" s="88" t="s">
        <v>68</v>
      </c>
      <c r="E584" s="88"/>
      <c r="F584" s="90">
        <v>8</v>
      </c>
      <c r="G584" s="90"/>
      <c r="H584" s="60"/>
      <c r="I584" s="60"/>
      <c r="J584" s="60"/>
    </row>
    <row r="585" spans="1:10" hidden="1" x14ac:dyDescent="0.25">
      <c r="A585" s="93" t="s">
        <v>110</v>
      </c>
      <c r="B585" s="93"/>
      <c r="C585" s="93"/>
      <c r="D585" s="93"/>
      <c r="E585" s="93"/>
      <c r="F585" s="100">
        <v>24.529</v>
      </c>
      <c r="G585" s="100"/>
      <c r="H585" s="61"/>
      <c r="I585" s="61"/>
      <c r="J585" s="61"/>
    </row>
    <row r="586" spans="1:10" hidden="1" x14ac:dyDescent="0.25">
      <c r="A586" s="87">
        <v>96</v>
      </c>
      <c r="B586" s="87"/>
      <c r="C586" s="87"/>
      <c r="D586" s="88" t="s">
        <v>62</v>
      </c>
      <c r="E586" s="88"/>
      <c r="F586" s="97">
        <v>1.6950000000000001</v>
      </c>
      <c r="G586" s="97"/>
      <c r="H586" s="60"/>
      <c r="I586" s="60"/>
      <c r="J586" s="60"/>
    </row>
    <row r="587" spans="1:10" hidden="1" x14ac:dyDescent="0.25">
      <c r="A587" s="87">
        <v>104</v>
      </c>
      <c r="B587" s="87"/>
      <c r="C587" s="87"/>
      <c r="D587" s="88" t="s">
        <v>69</v>
      </c>
      <c r="E587" s="88"/>
      <c r="F587" s="89">
        <v>0.7</v>
      </c>
      <c r="G587" s="89"/>
      <c r="H587" s="60"/>
      <c r="I587" s="60"/>
      <c r="J587" s="60"/>
    </row>
    <row r="588" spans="1:10" hidden="1" x14ac:dyDescent="0.25">
      <c r="A588" s="87">
        <v>107</v>
      </c>
      <c r="B588" s="87"/>
      <c r="C588" s="87"/>
      <c r="D588" s="88" t="s">
        <v>63</v>
      </c>
      <c r="E588" s="88"/>
      <c r="F588" s="89">
        <v>4.5</v>
      </c>
      <c r="G588" s="89"/>
      <c r="H588" s="60"/>
      <c r="I588" s="60"/>
      <c r="J588" s="60"/>
    </row>
    <row r="589" spans="1:10" hidden="1" x14ac:dyDescent="0.25">
      <c r="A589" s="87">
        <v>110</v>
      </c>
      <c r="B589" s="87"/>
      <c r="C589" s="87"/>
      <c r="D589" s="88" t="s">
        <v>70</v>
      </c>
      <c r="E589" s="88"/>
      <c r="F589" s="89">
        <v>0.6</v>
      </c>
      <c r="G589" s="89"/>
      <c r="H589" s="60"/>
      <c r="I589" s="60"/>
      <c r="J589" s="60"/>
    </row>
    <row r="590" spans="1:10" hidden="1" x14ac:dyDescent="0.25">
      <c r="A590" s="87">
        <v>111</v>
      </c>
      <c r="B590" s="87"/>
      <c r="C590" s="87"/>
      <c r="D590" s="88" t="s">
        <v>77</v>
      </c>
      <c r="E590" s="88"/>
      <c r="F590" s="89">
        <v>0.3</v>
      </c>
      <c r="G590" s="89"/>
      <c r="H590" s="60"/>
      <c r="I590" s="60"/>
      <c r="J590" s="60"/>
    </row>
    <row r="591" spans="1:10" hidden="1" x14ac:dyDescent="0.25">
      <c r="A591" s="87">
        <v>168</v>
      </c>
      <c r="B591" s="87"/>
      <c r="C591" s="87"/>
      <c r="D591" s="88" t="s">
        <v>78</v>
      </c>
      <c r="E591" s="88"/>
      <c r="F591" s="90">
        <v>1</v>
      </c>
      <c r="G591" s="90"/>
      <c r="H591" s="60"/>
      <c r="I591" s="60"/>
      <c r="J591" s="60"/>
    </row>
    <row r="592" spans="1:10" hidden="1" x14ac:dyDescent="0.25">
      <c r="A592" s="87">
        <v>266</v>
      </c>
      <c r="B592" s="87"/>
      <c r="C592" s="87"/>
      <c r="D592" s="88" t="s">
        <v>71</v>
      </c>
      <c r="E592" s="88"/>
      <c r="F592" s="89">
        <v>0.3</v>
      </c>
      <c r="G592" s="89"/>
      <c r="H592" s="60"/>
      <c r="I592" s="60"/>
      <c r="J592" s="60"/>
    </row>
    <row r="593" spans="1:10" hidden="1" x14ac:dyDescent="0.25">
      <c r="A593" s="87">
        <v>346</v>
      </c>
      <c r="B593" s="87"/>
      <c r="C593" s="87"/>
      <c r="D593" s="88" t="s">
        <v>80</v>
      </c>
      <c r="E593" s="88"/>
      <c r="F593" s="89">
        <v>0.4</v>
      </c>
      <c r="G593" s="89"/>
      <c r="H593" s="60"/>
      <c r="I593" s="60"/>
      <c r="J593" s="60"/>
    </row>
    <row r="594" spans="1:10" hidden="1" x14ac:dyDescent="0.25">
      <c r="A594" s="87">
        <v>354</v>
      </c>
      <c r="B594" s="87"/>
      <c r="C594" s="87"/>
      <c r="D594" s="88" t="s">
        <v>64</v>
      </c>
      <c r="E594" s="88"/>
      <c r="F594" s="97">
        <v>0.82499999999999996</v>
      </c>
      <c r="G594" s="97"/>
      <c r="H594" s="60"/>
      <c r="I594" s="60"/>
      <c r="J594" s="60"/>
    </row>
    <row r="595" spans="1:10" hidden="1" x14ac:dyDescent="0.25">
      <c r="A595" s="87">
        <v>375</v>
      </c>
      <c r="B595" s="87"/>
      <c r="C595" s="87"/>
      <c r="D595" s="88" t="s">
        <v>65</v>
      </c>
      <c r="E595" s="88"/>
      <c r="F595" s="98">
        <v>0.15</v>
      </c>
      <c r="G595" s="98"/>
      <c r="H595" s="60"/>
      <c r="I595" s="60"/>
      <c r="J595" s="60"/>
    </row>
    <row r="596" spans="1:10" hidden="1" x14ac:dyDescent="0.25">
      <c r="A596" s="87">
        <v>439</v>
      </c>
      <c r="B596" s="87"/>
      <c r="C596" s="87"/>
      <c r="D596" s="88" t="s">
        <v>66</v>
      </c>
      <c r="E596" s="88"/>
      <c r="F596" s="97">
        <v>4.4420000000000002</v>
      </c>
      <c r="G596" s="97"/>
      <c r="H596" s="60"/>
      <c r="I596" s="60"/>
      <c r="J596" s="60"/>
    </row>
    <row r="597" spans="1:10" hidden="1" x14ac:dyDescent="0.25">
      <c r="A597" s="87">
        <v>477</v>
      </c>
      <c r="B597" s="87"/>
      <c r="C597" s="87"/>
      <c r="D597" s="88" t="s">
        <v>67</v>
      </c>
      <c r="E597" s="88"/>
      <c r="F597" s="97">
        <v>1.617</v>
      </c>
      <c r="G597" s="97"/>
      <c r="H597" s="60"/>
      <c r="I597" s="60"/>
      <c r="J597" s="60"/>
    </row>
    <row r="598" spans="1:10" x14ac:dyDescent="0.25">
      <c r="A598" s="87">
        <v>903</v>
      </c>
      <c r="B598" s="87"/>
      <c r="C598" s="87"/>
      <c r="D598" s="88" t="s">
        <v>68</v>
      </c>
      <c r="E598" s="88"/>
      <c r="F598" s="90">
        <v>8</v>
      </c>
      <c r="G598" s="90"/>
      <c r="H598" s="60"/>
      <c r="I598" s="60"/>
      <c r="J598" s="60"/>
    </row>
    <row r="599" spans="1:10" hidden="1" x14ac:dyDescent="0.25">
      <c r="A599" s="93" t="s">
        <v>111</v>
      </c>
      <c r="B599" s="93"/>
      <c r="C599" s="93"/>
      <c r="D599" s="93"/>
      <c r="E599" s="93"/>
      <c r="F599" s="101">
        <v>17.05</v>
      </c>
      <c r="G599" s="101"/>
      <c r="H599" s="61"/>
      <c r="I599" s="61"/>
      <c r="J599" s="61"/>
    </row>
    <row r="600" spans="1:10" hidden="1" x14ac:dyDescent="0.25">
      <c r="A600" s="87">
        <v>96</v>
      </c>
      <c r="B600" s="87"/>
      <c r="C600" s="87"/>
      <c r="D600" s="88" t="s">
        <v>62</v>
      </c>
      <c r="E600" s="88"/>
      <c r="F600" s="89">
        <v>0.8</v>
      </c>
      <c r="G600" s="89"/>
      <c r="H600" s="60"/>
      <c r="I600" s="60"/>
      <c r="J600" s="60"/>
    </row>
    <row r="601" spans="1:10" hidden="1" x14ac:dyDescent="0.25">
      <c r="A601" s="87">
        <v>104</v>
      </c>
      <c r="B601" s="87"/>
      <c r="C601" s="87"/>
      <c r="D601" s="88" t="s">
        <v>69</v>
      </c>
      <c r="E601" s="88"/>
      <c r="F601" s="89">
        <v>0.7</v>
      </c>
      <c r="G601" s="89"/>
      <c r="H601" s="60"/>
      <c r="I601" s="60"/>
      <c r="J601" s="60"/>
    </row>
    <row r="602" spans="1:10" hidden="1" x14ac:dyDescent="0.25">
      <c r="A602" s="87">
        <v>107</v>
      </c>
      <c r="B602" s="87"/>
      <c r="C602" s="87"/>
      <c r="D602" s="88" t="s">
        <v>63</v>
      </c>
      <c r="E602" s="88"/>
      <c r="F602" s="89">
        <v>3.5</v>
      </c>
      <c r="G602" s="89"/>
      <c r="H602" s="60"/>
      <c r="I602" s="60"/>
      <c r="J602" s="60"/>
    </row>
    <row r="603" spans="1:10" hidden="1" x14ac:dyDescent="0.25">
      <c r="A603" s="87">
        <v>110</v>
      </c>
      <c r="B603" s="87"/>
      <c r="C603" s="87"/>
      <c r="D603" s="88" t="s">
        <v>70</v>
      </c>
      <c r="E603" s="88"/>
      <c r="F603" s="89">
        <v>0.6</v>
      </c>
      <c r="G603" s="89"/>
      <c r="H603" s="60"/>
      <c r="I603" s="60"/>
      <c r="J603" s="60"/>
    </row>
    <row r="604" spans="1:10" hidden="1" x14ac:dyDescent="0.25">
      <c r="A604" s="87">
        <v>111</v>
      </c>
      <c r="B604" s="87"/>
      <c r="C604" s="87"/>
      <c r="D604" s="88" t="s">
        <v>77</v>
      </c>
      <c r="E604" s="88"/>
      <c r="F604" s="89">
        <v>0.3</v>
      </c>
      <c r="G604" s="89"/>
      <c r="H604" s="60"/>
      <c r="I604" s="60"/>
      <c r="J604" s="60"/>
    </row>
    <row r="605" spans="1:10" hidden="1" x14ac:dyDescent="0.25">
      <c r="A605" s="87">
        <v>168</v>
      </c>
      <c r="B605" s="87"/>
      <c r="C605" s="87"/>
      <c r="D605" s="88" t="s">
        <v>78</v>
      </c>
      <c r="E605" s="88"/>
      <c r="F605" s="89">
        <v>0.5</v>
      </c>
      <c r="G605" s="89"/>
      <c r="H605" s="60"/>
      <c r="I605" s="60"/>
      <c r="J605" s="60"/>
    </row>
    <row r="606" spans="1:10" hidden="1" x14ac:dyDescent="0.25">
      <c r="A606" s="87">
        <v>266</v>
      </c>
      <c r="B606" s="87"/>
      <c r="C606" s="87"/>
      <c r="D606" s="88" t="s">
        <v>71</v>
      </c>
      <c r="E606" s="88"/>
      <c r="F606" s="89">
        <v>0.3</v>
      </c>
      <c r="G606" s="89"/>
      <c r="H606" s="60"/>
      <c r="I606" s="60"/>
      <c r="J606" s="60"/>
    </row>
    <row r="607" spans="1:10" hidden="1" x14ac:dyDescent="0.25">
      <c r="A607" s="87">
        <v>346</v>
      </c>
      <c r="B607" s="87"/>
      <c r="C607" s="87"/>
      <c r="D607" s="88" t="s">
        <v>80</v>
      </c>
      <c r="E607" s="88"/>
      <c r="F607" s="89">
        <v>0.4</v>
      </c>
      <c r="G607" s="89"/>
      <c r="H607" s="60"/>
      <c r="I607" s="60"/>
      <c r="J607" s="60"/>
    </row>
    <row r="608" spans="1:10" hidden="1" x14ac:dyDescent="0.25">
      <c r="A608" s="87">
        <v>354</v>
      </c>
      <c r="B608" s="87"/>
      <c r="C608" s="87"/>
      <c r="D608" s="88" t="s">
        <v>64</v>
      </c>
      <c r="E608" s="88"/>
      <c r="F608" s="89">
        <v>0.3</v>
      </c>
      <c r="G608" s="89"/>
      <c r="H608" s="60"/>
      <c r="I608" s="60"/>
      <c r="J608" s="60"/>
    </row>
    <row r="609" spans="1:10" hidden="1" x14ac:dyDescent="0.25">
      <c r="A609" s="87">
        <v>375</v>
      </c>
      <c r="B609" s="87"/>
      <c r="C609" s="87"/>
      <c r="D609" s="88" t="s">
        <v>65</v>
      </c>
      <c r="E609" s="88"/>
      <c r="F609" s="98">
        <v>0.15</v>
      </c>
      <c r="G609" s="98"/>
      <c r="H609" s="60"/>
      <c r="I609" s="60"/>
      <c r="J609" s="60"/>
    </row>
    <row r="610" spans="1:10" hidden="1" x14ac:dyDescent="0.25">
      <c r="A610" s="87">
        <v>439</v>
      </c>
      <c r="B610" s="87"/>
      <c r="C610" s="87"/>
      <c r="D610" s="88" t="s">
        <v>66</v>
      </c>
      <c r="E610" s="88"/>
      <c r="F610" s="89">
        <v>1.7</v>
      </c>
      <c r="G610" s="89"/>
      <c r="H610" s="60"/>
      <c r="I610" s="60"/>
      <c r="J610" s="60"/>
    </row>
    <row r="611" spans="1:10" hidden="1" x14ac:dyDescent="0.25">
      <c r="A611" s="87">
        <v>477</v>
      </c>
      <c r="B611" s="87"/>
      <c r="C611" s="87"/>
      <c r="D611" s="88" t="s">
        <v>67</v>
      </c>
      <c r="E611" s="88"/>
      <c r="F611" s="89">
        <v>0.8</v>
      </c>
      <c r="G611" s="89"/>
      <c r="H611" s="60"/>
      <c r="I611" s="60"/>
      <c r="J611" s="60"/>
    </row>
    <row r="612" spans="1:10" x14ac:dyDescent="0.25">
      <c r="A612" s="87">
        <v>903</v>
      </c>
      <c r="B612" s="87"/>
      <c r="C612" s="87"/>
      <c r="D612" s="88" t="s">
        <v>68</v>
      </c>
      <c r="E612" s="88"/>
      <c r="F612" s="90">
        <v>7</v>
      </c>
      <c r="G612" s="90"/>
      <c r="H612" s="60"/>
      <c r="I612" s="60"/>
      <c r="J612" s="60"/>
    </row>
    <row r="613" spans="1:10" ht="22.5" hidden="1" x14ac:dyDescent="0.25">
      <c r="A613" s="91" t="s">
        <v>112</v>
      </c>
      <c r="B613" s="91"/>
      <c r="C613" s="91"/>
      <c r="D613" s="52">
        <v>5339</v>
      </c>
      <c r="E613" s="53" t="s">
        <v>113</v>
      </c>
      <c r="F613" s="99">
        <v>73.555999999999997</v>
      </c>
      <c r="G613" s="99"/>
      <c r="H613" s="65"/>
      <c r="I613" s="65"/>
      <c r="J613" s="65"/>
    </row>
    <row r="614" spans="1:10" hidden="1" x14ac:dyDescent="0.25">
      <c r="A614" s="93" t="s">
        <v>114</v>
      </c>
      <c r="B614" s="93"/>
      <c r="C614" s="93"/>
      <c r="D614" s="93"/>
      <c r="E614" s="93"/>
      <c r="F614" s="100">
        <v>34.277000000000001</v>
      </c>
      <c r="G614" s="100"/>
      <c r="H614" s="61"/>
      <c r="I614" s="61"/>
      <c r="J614" s="61"/>
    </row>
    <row r="615" spans="1:10" hidden="1" x14ac:dyDescent="0.25">
      <c r="A615" s="87">
        <v>96</v>
      </c>
      <c r="B615" s="87"/>
      <c r="C615" s="87"/>
      <c r="D615" s="88" t="s">
        <v>62</v>
      </c>
      <c r="E615" s="88"/>
      <c r="F615" s="97">
        <v>4.7859999999999996</v>
      </c>
      <c r="G615" s="97"/>
      <c r="H615" s="60"/>
      <c r="I615" s="60"/>
      <c r="J615" s="60"/>
    </row>
    <row r="616" spans="1:10" hidden="1" x14ac:dyDescent="0.25">
      <c r="A616" s="87">
        <v>104</v>
      </c>
      <c r="B616" s="87"/>
      <c r="C616" s="87"/>
      <c r="D616" s="88" t="s">
        <v>69</v>
      </c>
      <c r="E616" s="88"/>
      <c r="F616" s="89">
        <v>0.5</v>
      </c>
      <c r="G616" s="89"/>
      <c r="H616" s="60"/>
      <c r="I616" s="60"/>
      <c r="J616" s="60"/>
    </row>
    <row r="617" spans="1:10" hidden="1" x14ac:dyDescent="0.25">
      <c r="A617" s="87">
        <v>107</v>
      </c>
      <c r="B617" s="87"/>
      <c r="C617" s="87"/>
      <c r="D617" s="88" t="s">
        <v>63</v>
      </c>
      <c r="E617" s="88"/>
      <c r="F617" s="90">
        <v>10</v>
      </c>
      <c r="G617" s="90"/>
      <c r="H617" s="60"/>
      <c r="I617" s="60"/>
      <c r="J617" s="60"/>
    </row>
    <row r="618" spans="1:10" hidden="1" x14ac:dyDescent="0.25">
      <c r="A618" s="87">
        <v>110</v>
      </c>
      <c r="B618" s="87"/>
      <c r="C618" s="87"/>
      <c r="D618" s="88" t="s">
        <v>70</v>
      </c>
      <c r="E618" s="88"/>
      <c r="F618" s="90">
        <v>2</v>
      </c>
      <c r="G618" s="90"/>
      <c r="H618" s="60"/>
      <c r="I618" s="60"/>
      <c r="J618" s="60"/>
    </row>
    <row r="619" spans="1:10" hidden="1" x14ac:dyDescent="0.25">
      <c r="A619" s="87">
        <v>111</v>
      </c>
      <c r="B619" s="87"/>
      <c r="C619" s="87"/>
      <c r="D619" s="88" t="s">
        <v>77</v>
      </c>
      <c r="E619" s="88"/>
      <c r="F619" s="89">
        <v>0.5</v>
      </c>
      <c r="G619" s="89"/>
      <c r="H619" s="60"/>
      <c r="I619" s="60"/>
      <c r="J619" s="60"/>
    </row>
    <row r="620" spans="1:10" hidden="1" x14ac:dyDescent="0.25">
      <c r="A620" s="87">
        <v>168</v>
      </c>
      <c r="B620" s="87"/>
      <c r="C620" s="87"/>
      <c r="D620" s="88" t="s">
        <v>78</v>
      </c>
      <c r="E620" s="88"/>
      <c r="F620" s="89">
        <v>0.5</v>
      </c>
      <c r="G620" s="89"/>
      <c r="H620" s="60"/>
      <c r="I620" s="60"/>
      <c r="J620" s="60"/>
    </row>
    <row r="621" spans="1:10" hidden="1" x14ac:dyDescent="0.25">
      <c r="A621" s="87">
        <v>346</v>
      </c>
      <c r="B621" s="87"/>
      <c r="C621" s="87"/>
      <c r="D621" s="88" t="s">
        <v>80</v>
      </c>
      <c r="E621" s="88"/>
      <c r="F621" s="89">
        <v>0.5</v>
      </c>
      <c r="G621" s="89"/>
      <c r="H621" s="60"/>
      <c r="I621" s="60"/>
      <c r="J621" s="60"/>
    </row>
    <row r="622" spans="1:10" hidden="1" x14ac:dyDescent="0.25">
      <c r="A622" s="87">
        <v>439</v>
      </c>
      <c r="B622" s="87"/>
      <c r="C622" s="87"/>
      <c r="D622" s="88" t="s">
        <v>66</v>
      </c>
      <c r="E622" s="88"/>
      <c r="F622" s="97">
        <v>3.5739999999999998</v>
      </c>
      <c r="G622" s="97"/>
      <c r="H622" s="60"/>
      <c r="I622" s="60"/>
      <c r="J622" s="60"/>
    </row>
    <row r="623" spans="1:10" hidden="1" x14ac:dyDescent="0.25">
      <c r="A623" s="87">
        <v>477</v>
      </c>
      <c r="B623" s="87"/>
      <c r="C623" s="87"/>
      <c r="D623" s="88" t="s">
        <v>67</v>
      </c>
      <c r="E623" s="88"/>
      <c r="F623" s="97">
        <v>1.417</v>
      </c>
      <c r="G623" s="97"/>
      <c r="H623" s="60"/>
      <c r="I623" s="60"/>
      <c r="J623" s="60"/>
    </row>
    <row r="624" spans="1:10" x14ac:dyDescent="0.25">
      <c r="A624" s="87">
        <v>903</v>
      </c>
      <c r="B624" s="87"/>
      <c r="C624" s="87"/>
      <c r="D624" s="88" t="s">
        <v>68</v>
      </c>
      <c r="E624" s="88"/>
      <c r="F624" s="89">
        <v>10.5</v>
      </c>
      <c r="G624" s="89"/>
      <c r="H624" s="60"/>
      <c r="I624" s="60"/>
      <c r="J624" s="60"/>
    </row>
    <row r="625" spans="1:10" hidden="1" x14ac:dyDescent="0.25">
      <c r="A625" s="93" t="s">
        <v>115</v>
      </c>
      <c r="B625" s="93"/>
      <c r="C625" s="93"/>
      <c r="D625" s="93"/>
      <c r="E625" s="93"/>
      <c r="F625" s="100">
        <v>34.279000000000003</v>
      </c>
      <c r="G625" s="100"/>
      <c r="H625" s="61"/>
      <c r="I625" s="61"/>
      <c r="J625" s="61"/>
    </row>
    <row r="626" spans="1:10" hidden="1" x14ac:dyDescent="0.25">
      <c r="A626" s="87">
        <v>96</v>
      </c>
      <c r="B626" s="87"/>
      <c r="C626" s="87"/>
      <c r="D626" s="88" t="s">
        <v>62</v>
      </c>
      <c r="E626" s="88"/>
      <c r="F626" s="97">
        <v>4.7869999999999999</v>
      </c>
      <c r="G626" s="97"/>
      <c r="H626" s="60"/>
      <c r="I626" s="60"/>
      <c r="J626" s="60"/>
    </row>
    <row r="627" spans="1:10" hidden="1" x14ac:dyDescent="0.25">
      <c r="A627" s="87">
        <v>104</v>
      </c>
      <c r="B627" s="87"/>
      <c r="C627" s="87"/>
      <c r="D627" s="88" t="s">
        <v>69</v>
      </c>
      <c r="E627" s="88"/>
      <c r="F627" s="89">
        <v>0.5</v>
      </c>
      <c r="G627" s="89"/>
      <c r="H627" s="60"/>
      <c r="I627" s="60"/>
      <c r="J627" s="60"/>
    </row>
    <row r="628" spans="1:10" hidden="1" x14ac:dyDescent="0.25">
      <c r="A628" s="87">
        <v>107</v>
      </c>
      <c r="B628" s="87"/>
      <c r="C628" s="87"/>
      <c r="D628" s="88" t="s">
        <v>63</v>
      </c>
      <c r="E628" s="88"/>
      <c r="F628" s="90">
        <v>10</v>
      </c>
      <c r="G628" s="90"/>
      <c r="H628" s="60"/>
      <c r="I628" s="60"/>
      <c r="J628" s="60"/>
    </row>
    <row r="629" spans="1:10" hidden="1" x14ac:dyDescent="0.25">
      <c r="A629" s="87">
        <v>110</v>
      </c>
      <c r="B629" s="87"/>
      <c r="C629" s="87"/>
      <c r="D629" s="88" t="s">
        <v>70</v>
      </c>
      <c r="E629" s="88"/>
      <c r="F629" s="90">
        <v>2</v>
      </c>
      <c r="G629" s="90"/>
      <c r="H629" s="60"/>
      <c r="I629" s="60"/>
      <c r="J629" s="60"/>
    </row>
    <row r="630" spans="1:10" hidden="1" x14ac:dyDescent="0.25">
      <c r="A630" s="87">
        <v>111</v>
      </c>
      <c r="B630" s="87"/>
      <c r="C630" s="87"/>
      <c r="D630" s="88" t="s">
        <v>77</v>
      </c>
      <c r="E630" s="88"/>
      <c r="F630" s="89">
        <v>0.5</v>
      </c>
      <c r="G630" s="89"/>
      <c r="H630" s="60"/>
      <c r="I630" s="60"/>
      <c r="J630" s="60"/>
    </row>
    <row r="631" spans="1:10" hidden="1" x14ac:dyDescent="0.25">
      <c r="A631" s="87">
        <v>168</v>
      </c>
      <c r="B631" s="87"/>
      <c r="C631" s="87"/>
      <c r="D631" s="88" t="s">
        <v>78</v>
      </c>
      <c r="E631" s="88"/>
      <c r="F631" s="89">
        <v>0.5</v>
      </c>
      <c r="G631" s="89"/>
      <c r="H631" s="60"/>
      <c r="I631" s="60"/>
      <c r="J631" s="60"/>
    </row>
    <row r="632" spans="1:10" hidden="1" x14ac:dyDescent="0.25">
      <c r="A632" s="87">
        <v>346</v>
      </c>
      <c r="B632" s="87"/>
      <c r="C632" s="87"/>
      <c r="D632" s="88" t="s">
        <v>80</v>
      </c>
      <c r="E632" s="88"/>
      <c r="F632" s="89">
        <v>0.5</v>
      </c>
      <c r="G632" s="89"/>
      <c r="H632" s="60"/>
      <c r="I632" s="60"/>
      <c r="J632" s="60"/>
    </row>
    <row r="633" spans="1:10" hidden="1" x14ac:dyDescent="0.25">
      <c r="A633" s="87">
        <v>439</v>
      </c>
      <c r="B633" s="87"/>
      <c r="C633" s="87"/>
      <c r="D633" s="88" t="s">
        <v>66</v>
      </c>
      <c r="E633" s="88"/>
      <c r="F633" s="97">
        <v>3.5739999999999998</v>
      </c>
      <c r="G633" s="97"/>
      <c r="H633" s="60"/>
      <c r="I633" s="60"/>
      <c r="J633" s="60"/>
    </row>
    <row r="634" spans="1:10" hidden="1" x14ac:dyDescent="0.25">
      <c r="A634" s="87">
        <v>477</v>
      </c>
      <c r="B634" s="87"/>
      <c r="C634" s="87"/>
      <c r="D634" s="88" t="s">
        <v>67</v>
      </c>
      <c r="E634" s="88"/>
      <c r="F634" s="97">
        <v>1.4179999999999999</v>
      </c>
      <c r="G634" s="97"/>
      <c r="H634" s="60"/>
      <c r="I634" s="60"/>
      <c r="J634" s="60"/>
    </row>
    <row r="635" spans="1:10" x14ac:dyDescent="0.25">
      <c r="A635" s="87">
        <v>903</v>
      </c>
      <c r="B635" s="87"/>
      <c r="C635" s="87"/>
      <c r="D635" s="88" t="s">
        <v>68</v>
      </c>
      <c r="E635" s="88"/>
      <c r="F635" s="89">
        <v>10.5</v>
      </c>
      <c r="G635" s="89"/>
      <c r="H635" s="60"/>
      <c r="I635" s="60"/>
      <c r="J635" s="60"/>
    </row>
    <row r="636" spans="1:10" hidden="1" x14ac:dyDescent="0.25">
      <c r="A636" s="93" t="s">
        <v>116</v>
      </c>
      <c r="B636" s="93"/>
      <c r="C636" s="93"/>
      <c r="D636" s="93"/>
      <c r="E636" s="93"/>
      <c r="F636" s="101">
        <v>1.25</v>
      </c>
      <c r="G636" s="101"/>
      <c r="H636" s="61"/>
      <c r="I636" s="61"/>
      <c r="J636" s="61"/>
    </row>
    <row r="637" spans="1:10" hidden="1" x14ac:dyDescent="0.25">
      <c r="A637" s="87">
        <v>266</v>
      </c>
      <c r="B637" s="87"/>
      <c r="C637" s="87"/>
      <c r="D637" s="88" t="s">
        <v>71</v>
      </c>
      <c r="E637" s="88"/>
      <c r="F637" s="98">
        <v>1.25</v>
      </c>
      <c r="G637" s="98"/>
      <c r="H637" s="60"/>
      <c r="I637" s="60"/>
      <c r="J637" s="60"/>
    </row>
    <row r="638" spans="1:10" hidden="1" x14ac:dyDescent="0.25">
      <c r="A638" s="93" t="s">
        <v>117</v>
      </c>
      <c r="B638" s="93"/>
      <c r="C638" s="93"/>
      <c r="D638" s="93"/>
      <c r="E638" s="93"/>
      <c r="F638" s="101">
        <v>1.25</v>
      </c>
      <c r="G638" s="101"/>
      <c r="H638" s="61"/>
      <c r="I638" s="61"/>
      <c r="J638" s="61"/>
    </row>
    <row r="639" spans="1:10" hidden="1" x14ac:dyDescent="0.25">
      <c r="A639" s="87">
        <v>266</v>
      </c>
      <c r="B639" s="87"/>
      <c r="C639" s="87"/>
      <c r="D639" s="88" t="s">
        <v>71</v>
      </c>
      <c r="E639" s="88"/>
      <c r="F639" s="98">
        <v>1.25</v>
      </c>
      <c r="G639" s="98"/>
      <c r="H639" s="60"/>
      <c r="I639" s="60"/>
      <c r="J639" s="60"/>
    </row>
    <row r="640" spans="1:10" hidden="1" x14ac:dyDescent="0.25">
      <c r="A640" s="93" t="s">
        <v>118</v>
      </c>
      <c r="B640" s="93"/>
      <c r="C640" s="93"/>
      <c r="D640" s="93"/>
      <c r="E640" s="93"/>
      <c r="F640" s="101">
        <v>1.25</v>
      </c>
      <c r="G640" s="101"/>
      <c r="H640" s="61"/>
      <c r="I640" s="61"/>
      <c r="J640" s="61"/>
    </row>
    <row r="641" spans="1:10" hidden="1" x14ac:dyDescent="0.25">
      <c r="A641" s="87">
        <v>266</v>
      </c>
      <c r="B641" s="87"/>
      <c r="C641" s="87"/>
      <c r="D641" s="88" t="s">
        <v>71</v>
      </c>
      <c r="E641" s="88"/>
      <c r="F641" s="98">
        <v>1.25</v>
      </c>
      <c r="G641" s="98"/>
      <c r="H641" s="60"/>
      <c r="I641" s="60"/>
      <c r="J641" s="60"/>
    </row>
    <row r="642" spans="1:10" hidden="1" x14ac:dyDescent="0.25">
      <c r="A642" s="93" t="s">
        <v>119</v>
      </c>
      <c r="B642" s="93"/>
      <c r="C642" s="93"/>
      <c r="D642" s="93"/>
      <c r="E642" s="93"/>
      <c r="F642" s="101">
        <v>1.25</v>
      </c>
      <c r="G642" s="101"/>
      <c r="H642" s="61"/>
      <c r="I642" s="61"/>
      <c r="J642" s="61"/>
    </row>
    <row r="643" spans="1:10" hidden="1" x14ac:dyDescent="0.25">
      <c r="A643" s="87">
        <v>266</v>
      </c>
      <c r="B643" s="87"/>
      <c r="C643" s="87"/>
      <c r="D643" s="88" t="s">
        <v>71</v>
      </c>
      <c r="E643" s="88"/>
      <c r="F643" s="98">
        <v>1.25</v>
      </c>
      <c r="G643" s="98"/>
      <c r="H643" s="60"/>
      <c r="I643" s="60"/>
      <c r="J643" s="60"/>
    </row>
    <row r="644" spans="1:10" ht="22.5" hidden="1" x14ac:dyDescent="0.25">
      <c r="A644" s="91" t="s">
        <v>72</v>
      </c>
      <c r="B644" s="91"/>
      <c r="C644" s="91"/>
      <c r="D644" s="52">
        <v>5406</v>
      </c>
      <c r="E644" s="53" t="s">
        <v>73</v>
      </c>
      <c r="F644" s="99">
        <v>39.972000000000001</v>
      </c>
      <c r="G644" s="99"/>
      <c r="H644" s="54">
        <v>2.016</v>
      </c>
      <c r="I644" s="55">
        <v>5.04</v>
      </c>
      <c r="J644" s="54">
        <v>37.956000000000003</v>
      </c>
    </row>
    <row r="645" spans="1:10" hidden="1" x14ac:dyDescent="0.25">
      <c r="A645" s="93" t="s">
        <v>120</v>
      </c>
      <c r="B645" s="93"/>
      <c r="C645" s="93"/>
      <c r="D645" s="93"/>
      <c r="E645" s="93"/>
      <c r="F645" s="100">
        <v>39.972000000000001</v>
      </c>
      <c r="G645" s="100"/>
      <c r="H645" s="56">
        <v>2.016</v>
      </c>
      <c r="I645" s="57">
        <v>5.04</v>
      </c>
      <c r="J645" s="56">
        <v>37.956000000000003</v>
      </c>
    </row>
    <row r="646" spans="1:10" hidden="1" x14ac:dyDescent="0.25">
      <c r="A646" s="87">
        <v>96</v>
      </c>
      <c r="B646" s="87"/>
      <c r="C646" s="87"/>
      <c r="D646" s="88" t="s">
        <v>62</v>
      </c>
      <c r="E646" s="88"/>
      <c r="F646" s="97">
        <v>17.617999999999999</v>
      </c>
      <c r="G646" s="97"/>
      <c r="H646" s="58">
        <v>0.92200000000000004</v>
      </c>
      <c r="I646" s="59">
        <v>5.23</v>
      </c>
      <c r="J646" s="58">
        <v>16.696000000000002</v>
      </c>
    </row>
    <row r="647" spans="1:10" hidden="1" x14ac:dyDescent="0.25">
      <c r="A647" s="87">
        <v>104</v>
      </c>
      <c r="B647" s="87"/>
      <c r="C647" s="87"/>
      <c r="D647" s="88" t="s">
        <v>69</v>
      </c>
      <c r="E647" s="88"/>
      <c r="F647" s="89">
        <v>0.2</v>
      </c>
      <c r="G647" s="89"/>
      <c r="H647" s="58">
        <v>6.4000000000000001E-2</v>
      </c>
      <c r="I647" s="59">
        <v>32</v>
      </c>
      <c r="J647" s="58">
        <v>0.13600000000000001</v>
      </c>
    </row>
    <row r="648" spans="1:10" hidden="1" x14ac:dyDescent="0.25">
      <c r="A648" s="87">
        <v>110</v>
      </c>
      <c r="B648" s="87"/>
      <c r="C648" s="87"/>
      <c r="D648" s="88" t="s">
        <v>70</v>
      </c>
      <c r="E648" s="88"/>
      <c r="F648" s="89">
        <v>0.2</v>
      </c>
      <c r="G648" s="89"/>
      <c r="H648" s="58">
        <v>3.2000000000000001E-2</v>
      </c>
      <c r="I648" s="59">
        <v>16</v>
      </c>
      <c r="J648" s="58">
        <v>0.16800000000000001</v>
      </c>
    </row>
    <row r="649" spans="1:10" hidden="1" x14ac:dyDescent="0.25">
      <c r="A649" s="87">
        <v>111</v>
      </c>
      <c r="B649" s="87"/>
      <c r="C649" s="87"/>
      <c r="D649" s="88" t="s">
        <v>77</v>
      </c>
      <c r="E649" s="88"/>
      <c r="F649" s="89">
        <v>0.2</v>
      </c>
      <c r="G649" s="89"/>
      <c r="H649" s="62">
        <v>0.02</v>
      </c>
      <c r="I649" s="59">
        <v>10</v>
      </c>
      <c r="J649" s="62">
        <v>0.18</v>
      </c>
    </row>
    <row r="650" spans="1:10" hidden="1" x14ac:dyDescent="0.25">
      <c r="A650" s="87">
        <v>168</v>
      </c>
      <c r="B650" s="87"/>
      <c r="C650" s="87"/>
      <c r="D650" s="88" t="s">
        <v>78</v>
      </c>
      <c r="E650" s="88"/>
      <c r="F650" s="89">
        <v>0.2</v>
      </c>
      <c r="G650" s="89"/>
      <c r="H650" s="60"/>
      <c r="I650" s="60"/>
      <c r="J650" s="60"/>
    </row>
    <row r="651" spans="1:10" hidden="1" x14ac:dyDescent="0.25">
      <c r="A651" s="87">
        <v>346</v>
      </c>
      <c r="B651" s="87"/>
      <c r="C651" s="87"/>
      <c r="D651" s="88" t="s">
        <v>80</v>
      </c>
      <c r="E651" s="88"/>
      <c r="F651" s="90">
        <v>1</v>
      </c>
      <c r="G651" s="90"/>
      <c r="H651" s="62">
        <v>0.02</v>
      </c>
      <c r="I651" s="59">
        <v>2</v>
      </c>
      <c r="J651" s="62">
        <v>0.98</v>
      </c>
    </row>
    <row r="652" spans="1:10" hidden="1" x14ac:dyDescent="0.25">
      <c r="A652" s="87">
        <v>354</v>
      </c>
      <c r="B652" s="87"/>
      <c r="C652" s="87"/>
      <c r="D652" s="88" t="s">
        <v>64</v>
      </c>
      <c r="E652" s="88"/>
      <c r="F652" s="98">
        <v>3.88</v>
      </c>
      <c r="G652" s="98"/>
      <c r="H652" s="58">
        <v>0.308</v>
      </c>
      <c r="I652" s="59">
        <v>7.94</v>
      </c>
      <c r="J652" s="58">
        <v>3.5720000000000001</v>
      </c>
    </row>
    <row r="653" spans="1:10" hidden="1" x14ac:dyDescent="0.25">
      <c r="A653" s="87">
        <v>439</v>
      </c>
      <c r="B653" s="87"/>
      <c r="C653" s="87"/>
      <c r="D653" s="88" t="s">
        <v>66</v>
      </c>
      <c r="E653" s="88"/>
      <c r="F653" s="97">
        <v>7.9269999999999996</v>
      </c>
      <c r="G653" s="97"/>
      <c r="H653" s="58">
        <v>0.434</v>
      </c>
      <c r="I653" s="59">
        <v>5.47</v>
      </c>
      <c r="J653" s="58">
        <v>7.4930000000000003</v>
      </c>
    </row>
    <row r="654" spans="1:10" hidden="1" x14ac:dyDescent="0.25">
      <c r="A654" s="87">
        <v>477</v>
      </c>
      <c r="B654" s="87"/>
      <c r="C654" s="87"/>
      <c r="D654" s="88" t="s">
        <v>67</v>
      </c>
      <c r="E654" s="88"/>
      <c r="F654" s="97">
        <v>3.7469999999999999</v>
      </c>
      <c r="G654" s="97"/>
      <c r="H654" s="58">
        <v>0.216</v>
      </c>
      <c r="I654" s="59">
        <v>5.76</v>
      </c>
      <c r="J654" s="58">
        <v>3.5310000000000001</v>
      </c>
    </row>
    <row r="655" spans="1:10" x14ac:dyDescent="0.25">
      <c r="A655" s="87">
        <v>903</v>
      </c>
      <c r="B655" s="87"/>
      <c r="C655" s="87"/>
      <c r="D655" s="88" t="s">
        <v>68</v>
      </c>
      <c r="E655" s="88"/>
      <c r="F655" s="90">
        <v>5</v>
      </c>
      <c r="G655" s="90"/>
      <c r="H655" s="60"/>
      <c r="I655" s="60"/>
      <c r="J655" s="60"/>
    </row>
    <row r="656" spans="1:10" ht="22.5" hidden="1" x14ac:dyDescent="0.25">
      <c r="A656" s="91" t="s">
        <v>121</v>
      </c>
      <c r="B656" s="91"/>
      <c r="C656" s="91"/>
      <c r="D656" s="52">
        <v>5415</v>
      </c>
      <c r="E656" s="53" t="s">
        <v>122</v>
      </c>
      <c r="F656" s="99">
        <v>209.40799999999999</v>
      </c>
      <c r="G656" s="99"/>
      <c r="H656" s="54">
        <v>0.152</v>
      </c>
      <c r="I656" s="55">
        <v>7.0000000000000007E-2</v>
      </c>
      <c r="J656" s="54">
        <v>209.256</v>
      </c>
    </row>
    <row r="657" spans="1:10" hidden="1" x14ac:dyDescent="0.25">
      <c r="A657" s="93" t="s">
        <v>123</v>
      </c>
      <c r="B657" s="93"/>
      <c r="C657" s="93"/>
      <c r="D657" s="93"/>
      <c r="E657" s="93"/>
      <c r="F657" s="94">
        <v>88.6</v>
      </c>
      <c r="G657" s="94"/>
      <c r="H657" s="61"/>
      <c r="I657" s="61"/>
      <c r="J657" s="61"/>
    </row>
    <row r="658" spans="1:10" hidden="1" x14ac:dyDescent="0.25">
      <c r="A658" s="87">
        <v>96</v>
      </c>
      <c r="B658" s="87"/>
      <c r="C658" s="87"/>
      <c r="D658" s="88" t="s">
        <v>62</v>
      </c>
      <c r="E658" s="88"/>
      <c r="F658" s="90">
        <v>15</v>
      </c>
      <c r="G658" s="90"/>
      <c r="H658" s="60"/>
      <c r="I658" s="60"/>
      <c r="J658" s="60"/>
    </row>
    <row r="659" spans="1:10" hidden="1" x14ac:dyDescent="0.25">
      <c r="A659" s="87">
        <v>104</v>
      </c>
      <c r="B659" s="87"/>
      <c r="C659" s="87"/>
      <c r="D659" s="88" t="s">
        <v>69</v>
      </c>
      <c r="E659" s="88"/>
      <c r="F659" s="90">
        <v>1</v>
      </c>
      <c r="G659" s="90"/>
      <c r="H659" s="60"/>
      <c r="I659" s="60"/>
      <c r="J659" s="60"/>
    </row>
    <row r="660" spans="1:10" hidden="1" x14ac:dyDescent="0.25">
      <c r="A660" s="87">
        <v>107</v>
      </c>
      <c r="B660" s="87"/>
      <c r="C660" s="87"/>
      <c r="D660" s="88" t="s">
        <v>63</v>
      </c>
      <c r="E660" s="88"/>
      <c r="F660" s="90">
        <v>15</v>
      </c>
      <c r="G660" s="90"/>
      <c r="H660" s="60"/>
      <c r="I660" s="60"/>
      <c r="J660" s="60"/>
    </row>
    <row r="661" spans="1:10" hidden="1" x14ac:dyDescent="0.25">
      <c r="A661" s="87">
        <v>110</v>
      </c>
      <c r="B661" s="87"/>
      <c r="C661" s="87"/>
      <c r="D661" s="88" t="s">
        <v>70</v>
      </c>
      <c r="E661" s="88"/>
      <c r="F661" s="90">
        <v>1</v>
      </c>
      <c r="G661" s="90"/>
      <c r="H661" s="60"/>
      <c r="I661" s="60"/>
      <c r="J661" s="60"/>
    </row>
    <row r="662" spans="1:10" hidden="1" x14ac:dyDescent="0.25">
      <c r="A662" s="87">
        <v>111</v>
      </c>
      <c r="B662" s="87"/>
      <c r="C662" s="87"/>
      <c r="D662" s="88" t="s">
        <v>77</v>
      </c>
      <c r="E662" s="88"/>
      <c r="F662" s="89">
        <v>0.1</v>
      </c>
      <c r="G662" s="89"/>
      <c r="H662" s="60"/>
      <c r="I662" s="60"/>
      <c r="J662" s="60"/>
    </row>
    <row r="663" spans="1:10" hidden="1" x14ac:dyDescent="0.25">
      <c r="A663" s="87">
        <v>168</v>
      </c>
      <c r="B663" s="87"/>
      <c r="C663" s="87"/>
      <c r="D663" s="88" t="s">
        <v>78</v>
      </c>
      <c r="E663" s="88"/>
      <c r="F663" s="90">
        <v>1</v>
      </c>
      <c r="G663" s="90"/>
      <c r="H663" s="60"/>
      <c r="I663" s="60"/>
      <c r="J663" s="60"/>
    </row>
    <row r="664" spans="1:10" hidden="1" x14ac:dyDescent="0.25">
      <c r="A664" s="87">
        <v>266</v>
      </c>
      <c r="B664" s="87"/>
      <c r="C664" s="87"/>
      <c r="D664" s="88" t="s">
        <v>71</v>
      </c>
      <c r="E664" s="88"/>
      <c r="F664" s="90">
        <v>10</v>
      </c>
      <c r="G664" s="90"/>
      <c r="H664" s="60"/>
      <c r="I664" s="60"/>
      <c r="J664" s="60"/>
    </row>
    <row r="665" spans="1:10" hidden="1" x14ac:dyDescent="0.25">
      <c r="A665" s="87">
        <v>303</v>
      </c>
      <c r="B665" s="87"/>
      <c r="C665" s="87"/>
      <c r="D665" s="88" t="s">
        <v>79</v>
      </c>
      <c r="E665" s="88"/>
      <c r="F665" s="90">
        <v>3</v>
      </c>
      <c r="G665" s="90"/>
      <c r="H665" s="60"/>
      <c r="I665" s="60"/>
      <c r="J665" s="60"/>
    </row>
    <row r="666" spans="1:10" hidden="1" x14ac:dyDescent="0.25">
      <c r="A666" s="87">
        <v>346</v>
      </c>
      <c r="B666" s="87"/>
      <c r="C666" s="87"/>
      <c r="D666" s="88" t="s">
        <v>80</v>
      </c>
      <c r="E666" s="88"/>
      <c r="F666" s="90">
        <v>5</v>
      </c>
      <c r="G666" s="90"/>
      <c r="H666" s="60"/>
      <c r="I666" s="60"/>
      <c r="J666" s="60"/>
    </row>
    <row r="667" spans="1:10" hidden="1" x14ac:dyDescent="0.25">
      <c r="A667" s="87">
        <v>354</v>
      </c>
      <c r="B667" s="87"/>
      <c r="C667" s="87"/>
      <c r="D667" s="88" t="s">
        <v>64</v>
      </c>
      <c r="E667" s="88"/>
      <c r="F667" s="90">
        <v>3</v>
      </c>
      <c r="G667" s="90"/>
      <c r="H667" s="60"/>
      <c r="I667" s="60"/>
      <c r="J667" s="60"/>
    </row>
    <row r="668" spans="1:10" hidden="1" x14ac:dyDescent="0.25">
      <c r="A668" s="87">
        <v>375</v>
      </c>
      <c r="B668" s="87"/>
      <c r="C668" s="87"/>
      <c r="D668" s="88" t="s">
        <v>65</v>
      </c>
      <c r="E668" s="88"/>
      <c r="F668" s="89">
        <v>0.5</v>
      </c>
      <c r="G668" s="89"/>
      <c r="H668" s="60"/>
      <c r="I668" s="60"/>
      <c r="J668" s="60"/>
    </row>
    <row r="669" spans="1:10" hidden="1" x14ac:dyDescent="0.25">
      <c r="A669" s="87">
        <v>439</v>
      </c>
      <c r="B669" s="87"/>
      <c r="C669" s="87"/>
      <c r="D669" s="88" t="s">
        <v>66</v>
      </c>
      <c r="E669" s="88"/>
      <c r="F669" s="90">
        <v>9</v>
      </c>
      <c r="G669" s="90"/>
      <c r="H669" s="60"/>
      <c r="I669" s="60"/>
      <c r="J669" s="60"/>
    </row>
    <row r="670" spans="1:10" hidden="1" x14ac:dyDescent="0.25">
      <c r="A670" s="87">
        <v>477</v>
      </c>
      <c r="B670" s="87"/>
      <c r="C670" s="87"/>
      <c r="D670" s="88" t="s">
        <v>67</v>
      </c>
      <c r="E670" s="88"/>
      <c r="F670" s="90">
        <v>5</v>
      </c>
      <c r="G670" s="90"/>
      <c r="H670" s="60"/>
      <c r="I670" s="60"/>
      <c r="J670" s="60"/>
    </row>
    <row r="671" spans="1:10" x14ac:dyDescent="0.25">
      <c r="A671" s="87">
        <v>903</v>
      </c>
      <c r="B671" s="87"/>
      <c r="C671" s="87"/>
      <c r="D671" s="88" t="s">
        <v>68</v>
      </c>
      <c r="E671" s="88"/>
      <c r="F671" s="90">
        <v>20</v>
      </c>
      <c r="G671" s="90"/>
      <c r="H671" s="60"/>
      <c r="I671" s="60"/>
      <c r="J671" s="60"/>
    </row>
    <row r="672" spans="1:10" hidden="1" x14ac:dyDescent="0.25">
      <c r="A672" s="93" t="s">
        <v>124</v>
      </c>
      <c r="B672" s="93"/>
      <c r="C672" s="93"/>
      <c r="D672" s="93"/>
      <c r="E672" s="93"/>
      <c r="F672" s="100">
        <v>19.007999999999999</v>
      </c>
      <c r="G672" s="100"/>
      <c r="H672" s="61"/>
      <c r="I672" s="61"/>
      <c r="J672" s="61"/>
    </row>
    <row r="673" spans="1:10" hidden="1" x14ac:dyDescent="0.25">
      <c r="A673" s="87">
        <v>96</v>
      </c>
      <c r="B673" s="87"/>
      <c r="C673" s="87"/>
      <c r="D673" s="88" t="s">
        <v>62</v>
      </c>
      <c r="E673" s="88"/>
      <c r="F673" s="97">
        <v>0.42199999999999999</v>
      </c>
      <c r="G673" s="97"/>
      <c r="H673" s="60"/>
      <c r="I673" s="60"/>
      <c r="J673" s="60"/>
    </row>
    <row r="674" spans="1:10" hidden="1" x14ac:dyDescent="0.25">
      <c r="A674" s="87">
        <v>104</v>
      </c>
      <c r="B674" s="87"/>
      <c r="C674" s="87"/>
      <c r="D674" s="88" t="s">
        <v>69</v>
      </c>
      <c r="E674" s="88"/>
      <c r="F674" s="89">
        <v>0.1</v>
      </c>
      <c r="G674" s="89"/>
      <c r="H674" s="60"/>
      <c r="I674" s="60"/>
      <c r="J674" s="60"/>
    </row>
    <row r="675" spans="1:10" hidden="1" x14ac:dyDescent="0.25">
      <c r="A675" s="87">
        <v>107</v>
      </c>
      <c r="B675" s="87"/>
      <c r="C675" s="87"/>
      <c r="D675" s="88" t="s">
        <v>63</v>
      </c>
      <c r="E675" s="88"/>
      <c r="F675" s="90">
        <v>1</v>
      </c>
      <c r="G675" s="90"/>
      <c r="H675" s="60"/>
      <c r="I675" s="60"/>
      <c r="J675" s="60"/>
    </row>
    <row r="676" spans="1:10" hidden="1" x14ac:dyDescent="0.25">
      <c r="A676" s="87">
        <v>110</v>
      </c>
      <c r="B676" s="87"/>
      <c r="C676" s="87"/>
      <c r="D676" s="88" t="s">
        <v>70</v>
      </c>
      <c r="E676" s="88"/>
      <c r="F676" s="89">
        <v>0.1</v>
      </c>
      <c r="G676" s="89"/>
      <c r="H676" s="60"/>
      <c r="I676" s="60"/>
      <c r="J676" s="60"/>
    </row>
    <row r="677" spans="1:10" hidden="1" x14ac:dyDescent="0.25">
      <c r="A677" s="87">
        <v>266</v>
      </c>
      <c r="B677" s="87"/>
      <c r="C677" s="87"/>
      <c r="D677" s="88" t="s">
        <v>71</v>
      </c>
      <c r="E677" s="88"/>
      <c r="F677" s="90">
        <v>10</v>
      </c>
      <c r="G677" s="90"/>
      <c r="H677" s="60"/>
      <c r="I677" s="60"/>
      <c r="J677" s="60"/>
    </row>
    <row r="678" spans="1:10" hidden="1" x14ac:dyDescent="0.25">
      <c r="A678" s="87">
        <v>303</v>
      </c>
      <c r="B678" s="87"/>
      <c r="C678" s="87"/>
      <c r="D678" s="88" t="s">
        <v>79</v>
      </c>
      <c r="E678" s="88"/>
      <c r="F678" s="90">
        <v>1</v>
      </c>
      <c r="G678" s="90"/>
      <c r="H678" s="60"/>
      <c r="I678" s="60"/>
      <c r="J678" s="60"/>
    </row>
    <row r="679" spans="1:10" hidden="1" x14ac:dyDescent="0.25">
      <c r="A679" s="87">
        <v>346</v>
      </c>
      <c r="B679" s="87"/>
      <c r="C679" s="87"/>
      <c r="D679" s="88" t="s">
        <v>80</v>
      </c>
      <c r="E679" s="88"/>
      <c r="F679" s="89">
        <v>0.1</v>
      </c>
      <c r="G679" s="89"/>
      <c r="H679" s="60"/>
      <c r="I679" s="60"/>
      <c r="J679" s="60"/>
    </row>
    <row r="680" spans="1:10" hidden="1" x14ac:dyDescent="0.25">
      <c r="A680" s="87">
        <v>354</v>
      </c>
      <c r="B680" s="87"/>
      <c r="C680" s="87"/>
      <c r="D680" s="88" t="s">
        <v>64</v>
      </c>
      <c r="E680" s="88"/>
      <c r="F680" s="89">
        <v>0.1</v>
      </c>
      <c r="G680" s="89"/>
      <c r="H680" s="60"/>
      <c r="I680" s="60"/>
      <c r="J680" s="60"/>
    </row>
    <row r="681" spans="1:10" hidden="1" x14ac:dyDescent="0.25">
      <c r="A681" s="87">
        <v>375</v>
      </c>
      <c r="B681" s="87"/>
      <c r="C681" s="87"/>
      <c r="D681" s="88" t="s">
        <v>65</v>
      </c>
      <c r="E681" s="88"/>
      <c r="F681" s="98">
        <v>0.05</v>
      </c>
      <c r="G681" s="98"/>
      <c r="H681" s="60"/>
      <c r="I681" s="60"/>
      <c r="J681" s="60"/>
    </row>
    <row r="682" spans="1:10" hidden="1" x14ac:dyDescent="0.25">
      <c r="A682" s="87">
        <v>439</v>
      </c>
      <c r="B682" s="87"/>
      <c r="C682" s="87"/>
      <c r="D682" s="88" t="s">
        <v>66</v>
      </c>
      <c r="E682" s="88"/>
      <c r="F682" s="97">
        <v>1.002</v>
      </c>
      <c r="G682" s="97"/>
      <c r="H682" s="60"/>
      <c r="I682" s="60"/>
      <c r="J682" s="60"/>
    </row>
    <row r="683" spans="1:10" hidden="1" x14ac:dyDescent="0.25">
      <c r="A683" s="87">
        <v>477</v>
      </c>
      <c r="B683" s="87"/>
      <c r="C683" s="87"/>
      <c r="D683" s="88" t="s">
        <v>67</v>
      </c>
      <c r="E683" s="88"/>
      <c r="F683" s="97">
        <v>0.13400000000000001</v>
      </c>
      <c r="G683" s="97"/>
      <c r="H683" s="60"/>
      <c r="I683" s="60"/>
      <c r="J683" s="60"/>
    </row>
    <row r="684" spans="1:10" x14ac:dyDescent="0.25">
      <c r="A684" s="87">
        <v>903</v>
      </c>
      <c r="B684" s="87"/>
      <c r="C684" s="87"/>
      <c r="D684" s="88" t="s">
        <v>68</v>
      </c>
      <c r="E684" s="88"/>
      <c r="F684" s="90">
        <v>5</v>
      </c>
      <c r="G684" s="90"/>
      <c r="H684" s="60"/>
      <c r="I684" s="60"/>
      <c r="J684" s="60"/>
    </row>
    <row r="685" spans="1:10" hidden="1" x14ac:dyDescent="0.25">
      <c r="A685" s="93" t="s">
        <v>125</v>
      </c>
      <c r="B685" s="93"/>
      <c r="C685" s="93"/>
      <c r="D685" s="93"/>
      <c r="E685" s="93"/>
      <c r="F685" s="94">
        <v>101.8</v>
      </c>
      <c r="G685" s="94"/>
      <c r="H685" s="56">
        <v>0.152</v>
      </c>
      <c r="I685" s="57">
        <v>0.15</v>
      </c>
      <c r="J685" s="56">
        <v>101.648</v>
      </c>
    </row>
    <row r="686" spans="1:10" hidden="1" x14ac:dyDescent="0.25">
      <c r="A686" s="87">
        <v>96</v>
      </c>
      <c r="B686" s="87"/>
      <c r="C686" s="87"/>
      <c r="D686" s="88" t="s">
        <v>62</v>
      </c>
      <c r="E686" s="88"/>
      <c r="F686" s="89">
        <v>7.5</v>
      </c>
      <c r="G686" s="89"/>
      <c r="H686" s="60"/>
      <c r="I686" s="60"/>
      <c r="J686" s="60"/>
    </row>
    <row r="687" spans="1:10" hidden="1" x14ac:dyDescent="0.25">
      <c r="A687" s="87">
        <v>104</v>
      </c>
      <c r="B687" s="87"/>
      <c r="C687" s="87"/>
      <c r="D687" s="88" t="s">
        <v>69</v>
      </c>
      <c r="E687" s="88"/>
      <c r="F687" s="90">
        <v>2</v>
      </c>
      <c r="G687" s="90"/>
      <c r="H687" s="60"/>
      <c r="I687" s="60"/>
      <c r="J687" s="60"/>
    </row>
    <row r="688" spans="1:10" hidden="1" x14ac:dyDescent="0.25">
      <c r="A688" s="87">
        <v>107</v>
      </c>
      <c r="B688" s="87"/>
      <c r="C688" s="87"/>
      <c r="D688" s="88" t="s">
        <v>63</v>
      </c>
      <c r="E688" s="88"/>
      <c r="F688" s="90">
        <v>20</v>
      </c>
      <c r="G688" s="90"/>
      <c r="H688" s="60"/>
      <c r="I688" s="60"/>
      <c r="J688" s="60"/>
    </row>
    <row r="689" spans="1:10" hidden="1" x14ac:dyDescent="0.25">
      <c r="A689" s="87">
        <v>110</v>
      </c>
      <c r="B689" s="87"/>
      <c r="C689" s="87"/>
      <c r="D689" s="88" t="s">
        <v>70</v>
      </c>
      <c r="E689" s="88"/>
      <c r="F689" s="90">
        <v>3</v>
      </c>
      <c r="G689" s="90"/>
      <c r="H689" s="60"/>
      <c r="I689" s="60"/>
      <c r="J689" s="60"/>
    </row>
    <row r="690" spans="1:10" hidden="1" x14ac:dyDescent="0.25">
      <c r="A690" s="87">
        <v>111</v>
      </c>
      <c r="B690" s="87"/>
      <c r="C690" s="87"/>
      <c r="D690" s="88" t="s">
        <v>77</v>
      </c>
      <c r="E690" s="88"/>
      <c r="F690" s="89">
        <v>0.5</v>
      </c>
      <c r="G690" s="89"/>
      <c r="H690" s="60"/>
      <c r="I690" s="60"/>
      <c r="J690" s="60"/>
    </row>
    <row r="691" spans="1:10" hidden="1" x14ac:dyDescent="0.25">
      <c r="A691" s="87">
        <v>168</v>
      </c>
      <c r="B691" s="87"/>
      <c r="C691" s="87"/>
      <c r="D691" s="88" t="s">
        <v>78</v>
      </c>
      <c r="E691" s="88"/>
      <c r="F691" s="90">
        <v>10</v>
      </c>
      <c r="G691" s="90"/>
      <c r="H691" s="60"/>
      <c r="I691" s="60"/>
      <c r="J691" s="60"/>
    </row>
    <row r="692" spans="1:10" hidden="1" x14ac:dyDescent="0.25">
      <c r="A692" s="87">
        <v>266</v>
      </c>
      <c r="B692" s="87"/>
      <c r="C692" s="87"/>
      <c r="D692" s="88" t="s">
        <v>71</v>
      </c>
      <c r="E692" s="88"/>
      <c r="F692" s="90">
        <v>5</v>
      </c>
      <c r="G692" s="90"/>
      <c r="H692" s="60"/>
      <c r="I692" s="60"/>
      <c r="J692" s="60"/>
    </row>
    <row r="693" spans="1:10" hidden="1" x14ac:dyDescent="0.25">
      <c r="A693" s="87">
        <v>303</v>
      </c>
      <c r="B693" s="87"/>
      <c r="C693" s="87"/>
      <c r="D693" s="88" t="s">
        <v>79</v>
      </c>
      <c r="E693" s="88"/>
      <c r="F693" s="90">
        <v>1</v>
      </c>
      <c r="G693" s="90"/>
      <c r="H693" s="60"/>
      <c r="I693" s="60"/>
      <c r="J693" s="60"/>
    </row>
    <row r="694" spans="1:10" hidden="1" x14ac:dyDescent="0.25">
      <c r="A694" s="87">
        <v>346</v>
      </c>
      <c r="B694" s="87"/>
      <c r="C694" s="87"/>
      <c r="D694" s="88" t="s">
        <v>80</v>
      </c>
      <c r="E694" s="88"/>
      <c r="F694" s="90">
        <v>10</v>
      </c>
      <c r="G694" s="90"/>
      <c r="H694" s="60"/>
      <c r="I694" s="60"/>
      <c r="J694" s="60"/>
    </row>
    <row r="695" spans="1:10" hidden="1" x14ac:dyDescent="0.25">
      <c r="A695" s="87">
        <v>354</v>
      </c>
      <c r="B695" s="87"/>
      <c r="C695" s="87"/>
      <c r="D695" s="88" t="s">
        <v>64</v>
      </c>
      <c r="E695" s="88"/>
      <c r="F695" s="90">
        <v>2</v>
      </c>
      <c r="G695" s="90"/>
      <c r="H695" s="60"/>
      <c r="I695" s="60"/>
      <c r="J695" s="60"/>
    </row>
    <row r="696" spans="1:10" hidden="1" x14ac:dyDescent="0.25">
      <c r="A696" s="87">
        <v>375</v>
      </c>
      <c r="B696" s="87"/>
      <c r="C696" s="87"/>
      <c r="D696" s="88" t="s">
        <v>65</v>
      </c>
      <c r="E696" s="88"/>
      <c r="F696" s="89">
        <v>0.5</v>
      </c>
      <c r="G696" s="89"/>
      <c r="H696" s="60"/>
      <c r="I696" s="60"/>
      <c r="J696" s="60"/>
    </row>
    <row r="697" spans="1:10" hidden="1" x14ac:dyDescent="0.25">
      <c r="A697" s="87">
        <v>439</v>
      </c>
      <c r="B697" s="87"/>
      <c r="C697" s="87"/>
      <c r="D697" s="88" t="s">
        <v>66</v>
      </c>
      <c r="E697" s="88"/>
      <c r="F697" s="90">
        <v>6</v>
      </c>
      <c r="G697" s="90"/>
      <c r="H697" s="58">
        <v>9.5000000000000001E-2</v>
      </c>
      <c r="I697" s="59">
        <v>1.58</v>
      </c>
      <c r="J697" s="58">
        <v>5.9050000000000002</v>
      </c>
    </row>
    <row r="698" spans="1:10" hidden="1" x14ac:dyDescent="0.25">
      <c r="A698" s="87">
        <v>477</v>
      </c>
      <c r="B698" s="87"/>
      <c r="C698" s="87"/>
      <c r="D698" s="88" t="s">
        <v>67</v>
      </c>
      <c r="E698" s="88"/>
      <c r="F698" s="89">
        <v>4.3</v>
      </c>
      <c r="G698" s="89"/>
      <c r="H698" s="62">
        <v>0.03</v>
      </c>
      <c r="I698" s="59">
        <v>0.7</v>
      </c>
      <c r="J698" s="62">
        <v>4.2699999999999996</v>
      </c>
    </row>
    <row r="699" spans="1:10" x14ac:dyDescent="0.25">
      <c r="A699" s="87">
        <v>903</v>
      </c>
      <c r="B699" s="87"/>
      <c r="C699" s="87"/>
      <c r="D699" s="88" t="s">
        <v>68</v>
      </c>
      <c r="E699" s="88"/>
      <c r="F699" s="90">
        <v>30</v>
      </c>
      <c r="G699" s="90"/>
      <c r="H699" s="58">
        <v>2.7E-2</v>
      </c>
      <c r="I699" s="59">
        <v>0.09</v>
      </c>
      <c r="J699" s="58">
        <v>29.972999999999999</v>
      </c>
    </row>
    <row r="700" spans="1:10" ht="22.5" hidden="1" x14ac:dyDescent="0.25">
      <c r="A700" s="91" t="s">
        <v>126</v>
      </c>
      <c r="B700" s="91"/>
      <c r="C700" s="91"/>
      <c r="D700" s="52">
        <v>5417</v>
      </c>
      <c r="E700" s="53" t="s">
        <v>127</v>
      </c>
      <c r="F700" s="102">
        <v>102.24</v>
      </c>
      <c r="G700" s="102"/>
      <c r="H700" s="65"/>
      <c r="I700" s="65"/>
      <c r="J700" s="65"/>
    </row>
    <row r="701" spans="1:10" hidden="1" x14ac:dyDescent="0.25">
      <c r="A701" s="93" t="s">
        <v>128</v>
      </c>
      <c r="B701" s="93"/>
      <c r="C701" s="93"/>
      <c r="D701" s="93"/>
      <c r="E701" s="93"/>
      <c r="F701" s="94">
        <v>2.5</v>
      </c>
      <c r="G701" s="94"/>
      <c r="H701" s="61"/>
      <c r="I701" s="61"/>
      <c r="J701" s="61"/>
    </row>
    <row r="702" spans="1:10" hidden="1" x14ac:dyDescent="0.25">
      <c r="A702" s="87">
        <v>266</v>
      </c>
      <c r="B702" s="87"/>
      <c r="C702" s="87"/>
      <c r="D702" s="88" t="s">
        <v>71</v>
      </c>
      <c r="E702" s="88"/>
      <c r="F702" s="89">
        <v>1.5</v>
      </c>
      <c r="G702" s="89"/>
      <c r="H702" s="60"/>
      <c r="I702" s="60"/>
      <c r="J702" s="60"/>
    </row>
    <row r="703" spans="1:10" hidden="1" x14ac:dyDescent="0.25">
      <c r="A703" s="87">
        <v>303</v>
      </c>
      <c r="B703" s="87"/>
      <c r="C703" s="87"/>
      <c r="D703" s="88" t="s">
        <v>79</v>
      </c>
      <c r="E703" s="88"/>
      <c r="F703" s="90">
        <v>1</v>
      </c>
      <c r="G703" s="90"/>
      <c r="H703" s="60"/>
      <c r="I703" s="60"/>
      <c r="J703" s="60"/>
    </row>
    <row r="704" spans="1:10" hidden="1" x14ac:dyDescent="0.25">
      <c r="A704" s="93" t="s">
        <v>129</v>
      </c>
      <c r="B704" s="93"/>
      <c r="C704" s="93"/>
      <c r="D704" s="93"/>
      <c r="E704" s="93"/>
      <c r="F704" s="100">
        <v>46.545000000000002</v>
      </c>
      <c r="G704" s="100"/>
      <c r="H704" s="61"/>
      <c r="I704" s="61"/>
      <c r="J704" s="61"/>
    </row>
    <row r="705" spans="1:10" hidden="1" x14ac:dyDescent="0.25">
      <c r="A705" s="87">
        <v>96</v>
      </c>
      <c r="B705" s="87"/>
      <c r="C705" s="87"/>
      <c r="D705" s="88" t="s">
        <v>62</v>
      </c>
      <c r="E705" s="88"/>
      <c r="F705" s="97">
        <v>1.9550000000000001</v>
      </c>
      <c r="G705" s="97"/>
      <c r="H705" s="60"/>
      <c r="I705" s="60"/>
      <c r="J705" s="60"/>
    </row>
    <row r="706" spans="1:10" hidden="1" x14ac:dyDescent="0.25">
      <c r="A706" s="87">
        <v>104</v>
      </c>
      <c r="B706" s="87"/>
      <c r="C706" s="87"/>
      <c r="D706" s="88" t="s">
        <v>69</v>
      </c>
      <c r="E706" s="88"/>
      <c r="F706" s="90">
        <v>1</v>
      </c>
      <c r="G706" s="90"/>
      <c r="H706" s="60"/>
      <c r="I706" s="60"/>
      <c r="J706" s="60"/>
    </row>
    <row r="707" spans="1:10" hidden="1" x14ac:dyDescent="0.25">
      <c r="A707" s="87">
        <v>107</v>
      </c>
      <c r="B707" s="87"/>
      <c r="C707" s="87"/>
      <c r="D707" s="88" t="s">
        <v>63</v>
      </c>
      <c r="E707" s="88"/>
      <c r="F707" s="90">
        <v>15</v>
      </c>
      <c r="G707" s="90"/>
      <c r="H707" s="60"/>
      <c r="I707" s="60"/>
      <c r="J707" s="60"/>
    </row>
    <row r="708" spans="1:10" hidden="1" x14ac:dyDescent="0.25">
      <c r="A708" s="87">
        <v>110</v>
      </c>
      <c r="B708" s="87"/>
      <c r="C708" s="87"/>
      <c r="D708" s="88" t="s">
        <v>70</v>
      </c>
      <c r="E708" s="88"/>
      <c r="F708" s="89">
        <v>0.5</v>
      </c>
      <c r="G708" s="89"/>
      <c r="H708" s="60"/>
      <c r="I708" s="60"/>
      <c r="J708" s="60"/>
    </row>
    <row r="709" spans="1:10" hidden="1" x14ac:dyDescent="0.25">
      <c r="A709" s="87">
        <v>111</v>
      </c>
      <c r="B709" s="87"/>
      <c r="C709" s="87"/>
      <c r="D709" s="88" t="s">
        <v>77</v>
      </c>
      <c r="E709" s="88"/>
      <c r="F709" s="89">
        <v>0.5</v>
      </c>
      <c r="G709" s="89"/>
      <c r="H709" s="60"/>
      <c r="I709" s="60"/>
      <c r="J709" s="60"/>
    </row>
    <row r="710" spans="1:10" hidden="1" x14ac:dyDescent="0.25">
      <c r="A710" s="87">
        <v>168</v>
      </c>
      <c r="B710" s="87"/>
      <c r="C710" s="87"/>
      <c r="D710" s="88" t="s">
        <v>78</v>
      </c>
      <c r="E710" s="88"/>
      <c r="F710" s="90">
        <v>5</v>
      </c>
      <c r="G710" s="90"/>
      <c r="H710" s="60"/>
      <c r="I710" s="60"/>
      <c r="J710" s="60"/>
    </row>
    <row r="711" spans="1:10" hidden="1" x14ac:dyDescent="0.25">
      <c r="A711" s="87">
        <v>266</v>
      </c>
      <c r="B711" s="87"/>
      <c r="C711" s="87"/>
      <c r="D711" s="88" t="s">
        <v>71</v>
      </c>
      <c r="E711" s="88"/>
      <c r="F711" s="90">
        <v>5</v>
      </c>
      <c r="G711" s="90"/>
      <c r="H711" s="60"/>
      <c r="I711" s="60"/>
      <c r="J711" s="60"/>
    </row>
    <row r="712" spans="1:10" hidden="1" x14ac:dyDescent="0.25">
      <c r="A712" s="87">
        <v>303</v>
      </c>
      <c r="B712" s="87"/>
      <c r="C712" s="87"/>
      <c r="D712" s="88" t="s">
        <v>79</v>
      </c>
      <c r="E712" s="88"/>
      <c r="F712" s="90">
        <v>1</v>
      </c>
      <c r="G712" s="90"/>
      <c r="H712" s="60"/>
      <c r="I712" s="60"/>
      <c r="J712" s="60"/>
    </row>
    <row r="713" spans="1:10" hidden="1" x14ac:dyDescent="0.25">
      <c r="A713" s="87">
        <v>346</v>
      </c>
      <c r="B713" s="87"/>
      <c r="C713" s="87"/>
      <c r="D713" s="88" t="s">
        <v>80</v>
      </c>
      <c r="E713" s="88"/>
      <c r="F713" s="90">
        <v>1</v>
      </c>
      <c r="G713" s="90"/>
      <c r="H713" s="60"/>
      <c r="I713" s="60"/>
      <c r="J713" s="60"/>
    </row>
    <row r="714" spans="1:10" hidden="1" x14ac:dyDescent="0.25">
      <c r="A714" s="87">
        <v>354</v>
      </c>
      <c r="B714" s="87"/>
      <c r="C714" s="87"/>
      <c r="D714" s="88" t="s">
        <v>64</v>
      </c>
      <c r="E714" s="88"/>
      <c r="F714" s="90">
        <v>2</v>
      </c>
      <c r="G714" s="90"/>
      <c r="H714" s="60"/>
      <c r="I714" s="60"/>
      <c r="J714" s="60"/>
    </row>
    <row r="715" spans="1:10" hidden="1" x14ac:dyDescent="0.25">
      <c r="A715" s="87">
        <v>375</v>
      </c>
      <c r="B715" s="87"/>
      <c r="C715" s="87"/>
      <c r="D715" s="88" t="s">
        <v>65</v>
      </c>
      <c r="E715" s="88"/>
      <c r="F715" s="89">
        <v>0.5</v>
      </c>
      <c r="G715" s="89"/>
      <c r="H715" s="60"/>
      <c r="I715" s="60"/>
      <c r="J715" s="60"/>
    </row>
    <row r="716" spans="1:10" hidden="1" x14ac:dyDescent="0.25">
      <c r="A716" s="87">
        <v>439</v>
      </c>
      <c r="B716" s="87"/>
      <c r="C716" s="87"/>
      <c r="D716" s="88" t="s">
        <v>66</v>
      </c>
      <c r="E716" s="88"/>
      <c r="F716" s="89">
        <v>2.2000000000000002</v>
      </c>
      <c r="G716" s="89"/>
      <c r="H716" s="60"/>
      <c r="I716" s="60"/>
      <c r="J716" s="60"/>
    </row>
    <row r="717" spans="1:10" hidden="1" x14ac:dyDescent="0.25">
      <c r="A717" s="87">
        <v>477</v>
      </c>
      <c r="B717" s="87"/>
      <c r="C717" s="87"/>
      <c r="D717" s="88" t="s">
        <v>67</v>
      </c>
      <c r="E717" s="88"/>
      <c r="F717" s="98">
        <v>0.89</v>
      </c>
      <c r="G717" s="98"/>
      <c r="H717" s="60"/>
      <c r="I717" s="60"/>
      <c r="J717" s="60"/>
    </row>
    <row r="718" spans="1:10" x14ac:dyDescent="0.25">
      <c r="A718" s="87">
        <v>903</v>
      </c>
      <c r="B718" s="87"/>
      <c r="C718" s="87"/>
      <c r="D718" s="88" t="s">
        <v>68</v>
      </c>
      <c r="E718" s="88"/>
      <c r="F718" s="90">
        <v>10</v>
      </c>
      <c r="G718" s="90"/>
      <c r="H718" s="60"/>
      <c r="I718" s="60"/>
      <c r="J718" s="60"/>
    </row>
    <row r="719" spans="1:10" hidden="1" x14ac:dyDescent="0.25">
      <c r="A719" s="93" t="s">
        <v>130</v>
      </c>
      <c r="B719" s="93"/>
      <c r="C719" s="93"/>
      <c r="D719" s="93"/>
      <c r="E719" s="93"/>
      <c r="F719" s="100">
        <v>53.195</v>
      </c>
      <c r="G719" s="100"/>
      <c r="H719" s="61"/>
      <c r="I719" s="61"/>
      <c r="J719" s="61"/>
    </row>
    <row r="720" spans="1:10" hidden="1" x14ac:dyDescent="0.25">
      <c r="A720" s="87">
        <v>96</v>
      </c>
      <c r="B720" s="87"/>
      <c r="C720" s="87"/>
      <c r="D720" s="88" t="s">
        <v>62</v>
      </c>
      <c r="E720" s="88"/>
      <c r="F720" s="90">
        <v>2</v>
      </c>
      <c r="G720" s="90"/>
      <c r="H720" s="60"/>
      <c r="I720" s="60"/>
      <c r="J720" s="60"/>
    </row>
    <row r="721" spans="1:10" hidden="1" x14ac:dyDescent="0.25">
      <c r="A721" s="87">
        <v>104</v>
      </c>
      <c r="B721" s="87"/>
      <c r="C721" s="87"/>
      <c r="D721" s="88" t="s">
        <v>69</v>
      </c>
      <c r="E721" s="88"/>
      <c r="F721" s="90">
        <v>1</v>
      </c>
      <c r="G721" s="90"/>
      <c r="H721" s="60"/>
      <c r="I721" s="60"/>
      <c r="J721" s="60"/>
    </row>
    <row r="722" spans="1:10" hidden="1" x14ac:dyDescent="0.25">
      <c r="A722" s="87">
        <v>107</v>
      </c>
      <c r="B722" s="87"/>
      <c r="C722" s="87"/>
      <c r="D722" s="88" t="s">
        <v>63</v>
      </c>
      <c r="E722" s="88"/>
      <c r="F722" s="90">
        <v>15</v>
      </c>
      <c r="G722" s="90"/>
      <c r="H722" s="60"/>
      <c r="I722" s="60"/>
      <c r="J722" s="60"/>
    </row>
    <row r="723" spans="1:10" hidden="1" x14ac:dyDescent="0.25">
      <c r="A723" s="87">
        <v>110</v>
      </c>
      <c r="B723" s="87"/>
      <c r="C723" s="87"/>
      <c r="D723" s="88" t="s">
        <v>70</v>
      </c>
      <c r="E723" s="88"/>
      <c r="F723" s="90">
        <v>5</v>
      </c>
      <c r="G723" s="90"/>
      <c r="H723" s="60"/>
      <c r="I723" s="60"/>
      <c r="J723" s="60"/>
    </row>
    <row r="724" spans="1:10" hidden="1" x14ac:dyDescent="0.25">
      <c r="A724" s="87">
        <v>111</v>
      </c>
      <c r="B724" s="87"/>
      <c r="C724" s="87"/>
      <c r="D724" s="88" t="s">
        <v>77</v>
      </c>
      <c r="E724" s="88"/>
      <c r="F724" s="89">
        <v>0.5</v>
      </c>
      <c r="G724" s="89"/>
      <c r="H724" s="60"/>
      <c r="I724" s="60"/>
      <c r="J724" s="60"/>
    </row>
    <row r="725" spans="1:10" hidden="1" x14ac:dyDescent="0.25">
      <c r="A725" s="87">
        <v>168</v>
      </c>
      <c r="B725" s="87"/>
      <c r="C725" s="87"/>
      <c r="D725" s="88" t="s">
        <v>78</v>
      </c>
      <c r="E725" s="88"/>
      <c r="F725" s="90">
        <v>5</v>
      </c>
      <c r="G725" s="90"/>
      <c r="H725" s="60"/>
      <c r="I725" s="60"/>
      <c r="J725" s="60"/>
    </row>
    <row r="726" spans="1:10" hidden="1" x14ac:dyDescent="0.25">
      <c r="A726" s="87">
        <v>266</v>
      </c>
      <c r="B726" s="87"/>
      <c r="C726" s="87"/>
      <c r="D726" s="88" t="s">
        <v>71</v>
      </c>
      <c r="E726" s="88"/>
      <c r="F726" s="90">
        <v>5</v>
      </c>
      <c r="G726" s="90"/>
      <c r="H726" s="60"/>
      <c r="I726" s="60"/>
      <c r="J726" s="60"/>
    </row>
    <row r="727" spans="1:10" hidden="1" x14ac:dyDescent="0.25">
      <c r="A727" s="87">
        <v>303</v>
      </c>
      <c r="B727" s="87"/>
      <c r="C727" s="87"/>
      <c r="D727" s="88" t="s">
        <v>79</v>
      </c>
      <c r="E727" s="88"/>
      <c r="F727" s="90">
        <v>1</v>
      </c>
      <c r="G727" s="90"/>
      <c r="H727" s="60"/>
      <c r="I727" s="60"/>
      <c r="J727" s="60"/>
    </row>
    <row r="728" spans="1:10" hidden="1" x14ac:dyDescent="0.25">
      <c r="A728" s="87">
        <v>346</v>
      </c>
      <c r="B728" s="87"/>
      <c r="C728" s="87"/>
      <c r="D728" s="88" t="s">
        <v>80</v>
      </c>
      <c r="E728" s="88"/>
      <c r="F728" s="90">
        <v>3</v>
      </c>
      <c r="G728" s="90"/>
      <c r="H728" s="60"/>
      <c r="I728" s="60"/>
      <c r="J728" s="60"/>
    </row>
    <row r="729" spans="1:10" hidden="1" x14ac:dyDescent="0.25">
      <c r="A729" s="87">
        <v>354</v>
      </c>
      <c r="B729" s="87"/>
      <c r="C729" s="87"/>
      <c r="D729" s="88" t="s">
        <v>64</v>
      </c>
      <c r="E729" s="88"/>
      <c r="F729" s="97">
        <v>2.0289999999999999</v>
      </c>
      <c r="G729" s="97"/>
      <c r="H729" s="60"/>
      <c r="I729" s="60"/>
      <c r="J729" s="60"/>
    </row>
    <row r="730" spans="1:10" hidden="1" x14ac:dyDescent="0.25">
      <c r="A730" s="87">
        <v>375</v>
      </c>
      <c r="B730" s="87"/>
      <c r="C730" s="87"/>
      <c r="D730" s="88" t="s">
        <v>65</v>
      </c>
      <c r="E730" s="88"/>
      <c r="F730" s="89">
        <v>0.5</v>
      </c>
      <c r="G730" s="89"/>
      <c r="H730" s="60"/>
      <c r="I730" s="60"/>
      <c r="J730" s="60"/>
    </row>
    <row r="731" spans="1:10" hidden="1" x14ac:dyDescent="0.25">
      <c r="A731" s="87">
        <v>439</v>
      </c>
      <c r="B731" s="87"/>
      <c r="C731" s="87"/>
      <c r="D731" s="88" t="s">
        <v>66</v>
      </c>
      <c r="E731" s="88"/>
      <c r="F731" s="97">
        <v>2.2669999999999999</v>
      </c>
      <c r="G731" s="97"/>
      <c r="H731" s="60"/>
      <c r="I731" s="60"/>
      <c r="J731" s="60"/>
    </row>
    <row r="732" spans="1:10" hidden="1" x14ac:dyDescent="0.25">
      <c r="A732" s="87">
        <v>477</v>
      </c>
      <c r="B732" s="87"/>
      <c r="C732" s="87"/>
      <c r="D732" s="88" t="s">
        <v>67</v>
      </c>
      <c r="E732" s="88"/>
      <c r="F732" s="97">
        <v>0.89900000000000002</v>
      </c>
      <c r="G732" s="97"/>
      <c r="H732" s="60"/>
      <c r="I732" s="60"/>
      <c r="J732" s="60"/>
    </row>
    <row r="733" spans="1:10" x14ac:dyDescent="0.25">
      <c r="A733" s="87">
        <v>903</v>
      </c>
      <c r="B733" s="87"/>
      <c r="C733" s="87"/>
      <c r="D733" s="88" t="s">
        <v>68</v>
      </c>
      <c r="E733" s="88"/>
      <c r="F733" s="90">
        <v>10</v>
      </c>
      <c r="G733" s="90"/>
      <c r="H733" s="60"/>
      <c r="I733" s="60"/>
      <c r="J733" s="60"/>
    </row>
    <row r="734" spans="1:10" ht="22.5" hidden="1" x14ac:dyDescent="0.25">
      <c r="A734" s="91" t="s">
        <v>131</v>
      </c>
      <c r="B734" s="91"/>
      <c r="C734" s="91"/>
      <c r="D734" s="52">
        <v>5426</v>
      </c>
      <c r="E734" s="53" t="s">
        <v>132</v>
      </c>
      <c r="F734" s="92">
        <v>246.5</v>
      </c>
      <c r="G734" s="92"/>
      <c r="H734" s="65"/>
      <c r="I734" s="65"/>
      <c r="J734" s="65"/>
    </row>
    <row r="735" spans="1:10" hidden="1" x14ac:dyDescent="0.25">
      <c r="A735" s="93" t="s">
        <v>133</v>
      </c>
      <c r="B735" s="93"/>
      <c r="C735" s="93"/>
      <c r="D735" s="93"/>
      <c r="E735" s="93"/>
      <c r="F735" s="94">
        <v>66.2</v>
      </c>
      <c r="G735" s="94"/>
      <c r="H735" s="61"/>
      <c r="I735" s="61"/>
      <c r="J735" s="61"/>
    </row>
    <row r="736" spans="1:10" hidden="1" x14ac:dyDescent="0.25">
      <c r="A736" s="87">
        <v>96</v>
      </c>
      <c r="B736" s="87"/>
      <c r="C736" s="87"/>
      <c r="D736" s="88" t="s">
        <v>62</v>
      </c>
      <c r="E736" s="88"/>
      <c r="F736" s="90">
        <v>8</v>
      </c>
      <c r="G736" s="90"/>
      <c r="H736" s="60"/>
      <c r="I736" s="60"/>
      <c r="J736" s="60"/>
    </row>
    <row r="737" spans="1:10" hidden="1" x14ac:dyDescent="0.25">
      <c r="A737" s="87">
        <v>104</v>
      </c>
      <c r="B737" s="87"/>
      <c r="C737" s="87"/>
      <c r="D737" s="88" t="s">
        <v>69</v>
      </c>
      <c r="E737" s="88"/>
      <c r="F737" s="89">
        <v>0.1</v>
      </c>
      <c r="G737" s="89"/>
      <c r="H737" s="60"/>
      <c r="I737" s="60"/>
      <c r="J737" s="60"/>
    </row>
    <row r="738" spans="1:10" hidden="1" x14ac:dyDescent="0.25">
      <c r="A738" s="87">
        <v>107</v>
      </c>
      <c r="B738" s="87"/>
      <c r="C738" s="87"/>
      <c r="D738" s="88" t="s">
        <v>63</v>
      </c>
      <c r="E738" s="88"/>
      <c r="F738" s="90">
        <v>10</v>
      </c>
      <c r="G738" s="90"/>
      <c r="H738" s="60"/>
      <c r="I738" s="60"/>
      <c r="J738" s="60"/>
    </row>
    <row r="739" spans="1:10" hidden="1" x14ac:dyDescent="0.25">
      <c r="A739" s="87">
        <v>110</v>
      </c>
      <c r="B739" s="87"/>
      <c r="C739" s="87"/>
      <c r="D739" s="88" t="s">
        <v>70</v>
      </c>
      <c r="E739" s="88"/>
      <c r="F739" s="89">
        <v>0.5</v>
      </c>
      <c r="G739" s="89"/>
      <c r="H739" s="60"/>
      <c r="I739" s="60"/>
      <c r="J739" s="60"/>
    </row>
    <row r="740" spans="1:10" hidden="1" x14ac:dyDescent="0.25">
      <c r="A740" s="87">
        <v>111</v>
      </c>
      <c r="B740" s="87"/>
      <c r="C740" s="87"/>
      <c r="D740" s="88" t="s">
        <v>77</v>
      </c>
      <c r="E740" s="88"/>
      <c r="F740" s="89">
        <v>0.1</v>
      </c>
      <c r="G740" s="89"/>
      <c r="H740" s="60"/>
      <c r="I740" s="60"/>
      <c r="J740" s="60"/>
    </row>
    <row r="741" spans="1:10" hidden="1" x14ac:dyDescent="0.25">
      <c r="A741" s="87">
        <v>168</v>
      </c>
      <c r="B741" s="87"/>
      <c r="C741" s="87"/>
      <c r="D741" s="88" t="s">
        <v>78</v>
      </c>
      <c r="E741" s="88"/>
      <c r="F741" s="90">
        <v>2</v>
      </c>
      <c r="G741" s="90"/>
      <c r="H741" s="60"/>
      <c r="I741" s="60"/>
      <c r="J741" s="60"/>
    </row>
    <row r="742" spans="1:10" hidden="1" x14ac:dyDescent="0.25">
      <c r="A742" s="87">
        <v>266</v>
      </c>
      <c r="B742" s="87"/>
      <c r="C742" s="87"/>
      <c r="D742" s="88" t="s">
        <v>71</v>
      </c>
      <c r="E742" s="88"/>
      <c r="F742" s="90">
        <v>2</v>
      </c>
      <c r="G742" s="90"/>
      <c r="H742" s="60"/>
      <c r="I742" s="60"/>
      <c r="J742" s="60"/>
    </row>
    <row r="743" spans="1:10" hidden="1" x14ac:dyDescent="0.25">
      <c r="A743" s="87">
        <v>303</v>
      </c>
      <c r="B743" s="87"/>
      <c r="C743" s="87"/>
      <c r="D743" s="88" t="s">
        <v>79</v>
      </c>
      <c r="E743" s="88"/>
      <c r="F743" s="89">
        <v>0.5</v>
      </c>
      <c r="G743" s="89"/>
      <c r="H743" s="60"/>
      <c r="I743" s="60"/>
      <c r="J743" s="60"/>
    </row>
    <row r="744" spans="1:10" hidden="1" x14ac:dyDescent="0.25">
      <c r="A744" s="87">
        <v>346</v>
      </c>
      <c r="B744" s="87"/>
      <c r="C744" s="87"/>
      <c r="D744" s="88" t="s">
        <v>80</v>
      </c>
      <c r="E744" s="88"/>
      <c r="F744" s="90">
        <v>2</v>
      </c>
      <c r="G744" s="90"/>
      <c r="H744" s="60"/>
      <c r="I744" s="60"/>
      <c r="J744" s="60"/>
    </row>
    <row r="745" spans="1:10" hidden="1" x14ac:dyDescent="0.25">
      <c r="A745" s="87">
        <v>354</v>
      </c>
      <c r="B745" s="87"/>
      <c r="C745" s="87"/>
      <c r="D745" s="88" t="s">
        <v>64</v>
      </c>
      <c r="E745" s="88"/>
      <c r="F745" s="90">
        <v>8</v>
      </c>
      <c r="G745" s="90"/>
      <c r="H745" s="60"/>
      <c r="I745" s="60"/>
      <c r="J745" s="60"/>
    </row>
    <row r="746" spans="1:10" hidden="1" x14ac:dyDescent="0.25">
      <c r="A746" s="87">
        <v>439</v>
      </c>
      <c r="B746" s="87"/>
      <c r="C746" s="87"/>
      <c r="D746" s="88" t="s">
        <v>66</v>
      </c>
      <c r="E746" s="88"/>
      <c r="F746" s="90">
        <v>18</v>
      </c>
      <c r="G746" s="90"/>
      <c r="H746" s="60"/>
      <c r="I746" s="60"/>
      <c r="J746" s="60"/>
    </row>
    <row r="747" spans="1:10" hidden="1" x14ac:dyDescent="0.25">
      <c r="A747" s="87">
        <v>477</v>
      </c>
      <c r="B747" s="87"/>
      <c r="C747" s="87"/>
      <c r="D747" s="88" t="s">
        <v>67</v>
      </c>
      <c r="E747" s="88"/>
      <c r="F747" s="90">
        <v>5</v>
      </c>
      <c r="G747" s="90"/>
      <c r="H747" s="60"/>
      <c r="I747" s="60"/>
      <c r="J747" s="60"/>
    </row>
    <row r="748" spans="1:10" x14ac:dyDescent="0.25">
      <c r="A748" s="87">
        <v>903</v>
      </c>
      <c r="B748" s="87"/>
      <c r="C748" s="87"/>
      <c r="D748" s="88" t="s">
        <v>68</v>
      </c>
      <c r="E748" s="88"/>
      <c r="F748" s="90">
        <v>10</v>
      </c>
      <c r="G748" s="90"/>
      <c r="H748" s="60"/>
      <c r="I748" s="60"/>
      <c r="J748" s="60"/>
    </row>
    <row r="749" spans="1:10" hidden="1" x14ac:dyDescent="0.25">
      <c r="A749" s="93" t="s">
        <v>134</v>
      </c>
      <c r="B749" s="93"/>
      <c r="C749" s="93"/>
      <c r="D749" s="93"/>
      <c r="E749" s="93"/>
      <c r="F749" s="94">
        <v>114.1</v>
      </c>
      <c r="G749" s="94"/>
      <c r="H749" s="61"/>
      <c r="I749" s="61"/>
      <c r="J749" s="61"/>
    </row>
    <row r="750" spans="1:10" hidden="1" x14ac:dyDescent="0.25">
      <c r="A750" s="87">
        <v>96</v>
      </c>
      <c r="B750" s="87"/>
      <c r="C750" s="87"/>
      <c r="D750" s="88" t="s">
        <v>62</v>
      </c>
      <c r="E750" s="88"/>
      <c r="F750" s="89">
        <v>14.2</v>
      </c>
      <c r="G750" s="89"/>
      <c r="H750" s="60"/>
      <c r="I750" s="60"/>
      <c r="J750" s="60"/>
    </row>
    <row r="751" spans="1:10" hidden="1" x14ac:dyDescent="0.25">
      <c r="A751" s="87">
        <v>104</v>
      </c>
      <c r="B751" s="87"/>
      <c r="C751" s="87"/>
      <c r="D751" s="88" t="s">
        <v>69</v>
      </c>
      <c r="E751" s="88"/>
      <c r="F751" s="90">
        <v>1</v>
      </c>
      <c r="G751" s="90"/>
      <c r="H751" s="60"/>
      <c r="I751" s="60"/>
      <c r="J751" s="60"/>
    </row>
    <row r="752" spans="1:10" hidden="1" x14ac:dyDescent="0.25">
      <c r="A752" s="87">
        <v>107</v>
      </c>
      <c r="B752" s="87"/>
      <c r="C752" s="87"/>
      <c r="D752" s="88" t="s">
        <v>63</v>
      </c>
      <c r="E752" s="88"/>
      <c r="F752" s="90">
        <v>20</v>
      </c>
      <c r="G752" s="90"/>
      <c r="H752" s="60"/>
      <c r="I752" s="60"/>
      <c r="J752" s="60"/>
    </row>
    <row r="753" spans="1:10" hidden="1" x14ac:dyDescent="0.25">
      <c r="A753" s="87">
        <v>110</v>
      </c>
      <c r="B753" s="87"/>
      <c r="C753" s="87"/>
      <c r="D753" s="88" t="s">
        <v>70</v>
      </c>
      <c r="E753" s="88"/>
      <c r="F753" s="90">
        <v>1</v>
      </c>
      <c r="G753" s="90"/>
      <c r="H753" s="60"/>
      <c r="I753" s="60"/>
      <c r="J753" s="60"/>
    </row>
    <row r="754" spans="1:10" hidden="1" x14ac:dyDescent="0.25">
      <c r="A754" s="87">
        <v>111</v>
      </c>
      <c r="B754" s="87"/>
      <c r="C754" s="87"/>
      <c r="D754" s="88" t="s">
        <v>77</v>
      </c>
      <c r="E754" s="88"/>
      <c r="F754" s="89">
        <v>0.1</v>
      </c>
      <c r="G754" s="89"/>
      <c r="H754" s="60"/>
      <c r="I754" s="60"/>
      <c r="J754" s="60"/>
    </row>
    <row r="755" spans="1:10" hidden="1" x14ac:dyDescent="0.25">
      <c r="A755" s="87">
        <v>168</v>
      </c>
      <c r="B755" s="87"/>
      <c r="C755" s="87"/>
      <c r="D755" s="88" t="s">
        <v>78</v>
      </c>
      <c r="E755" s="88"/>
      <c r="F755" s="90">
        <v>10</v>
      </c>
      <c r="G755" s="90"/>
      <c r="H755" s="60"/>
      <c r="I755" s="60"/>
      <c r="J755" s="60"/>
    </row>
    <row r="756" spans="1:10" hidden="1" x14ac:dyDescent="0.25">
      <c r="A756" s="87">
        <v>266</v>
      </c>
      <c r="B756" s="87"/>
      <c r="C756" s="87"/>
      <c r="D756" s="88" t="s">
        <v>71</v>
      </c>
      <c r="E756" s="88"/>
      <c r="F756" s="90">
        <v>2</v>
      </c>
      <c r="G756" s="90"/>
      <c r="H756" s="60"/>
      <c r="I756" s="60"/>
      <c r="J756" s="60"/>
    </row>
    <row r="757" spans="1:10" hidden="1" x14ac:dyDescent="0.25">
      <c r="A757" s="87">
        <v>303</v>
      </c>
      <c r="B757" s="87"/>
      <c r="C757" s="87"/>
      <c r="D757" s="88" t="s">
        <v>79</v>
      </c>
      <c r="E757" s="88"/>
      <c r="F757" s="89">
        <v>0.5</v>
      </c>
      <c r="G757" s="89"/>
      <c r="H757" s="60"/>
      <c r="I757" s="60"/>
      <c r="J757" s="60"/>
    </row>
    <row r="758" spans="1:10" hidden="1" x14ac:dyDescent="0.25">
      <c r="A758" s="87">
        <v>346</v>
      </c>
      <c r="B758" s="87"/>
      <c r="C758" s="87"/>
      <c r="D758" s="88" t="s">
        <v>80</v>
      </c>
      <c r="E758" s="88"/>
      <c r="F758" s="90">
        <v>10</v>
      </c>
      <c r="G758" s="90"/>
      <c r="H758" s="60"/>
      <c r="I758" s="60"/>
      <c r="J758" s="60"/>
    </row>
    <row r="759" spans="1:10" hidden="1" x14ac:dyDescent="0.25">
      <c r="A759" s="87">
        <v>354</v>
      </c>
      <c r="B759" s="87"/>
      <c r="C759" s="87"/>
      <c r="D759" s="88" t="s">
        <v>64</v>
      </c>
      <c r="E759" s="88"/>
      <c r="F759" s="89">
        <v>4.0999999999999996</v>
      </c>
      <c r="G759" s="89"/>
      <c r="H759" s="60"/>
      <c r="I759" s="60"/>
      <c r="J759" s="60"/>
    </row>
    <row r="760" spans="1:10" hidden="1" x14ac:dyDescent="0.25">
      <c r="A760" s="87">
        <v>439</v>
      </c>
      <c r="B760" s="87"/>
      <c r="C760" s="87"/>
      <c r="D760" s="88" t="s">
        <v>66</v>
      </c>
      <c r="E760" s="88"/>
      <c r="F760" s="89">
        <v>20.6</v>
      </c>
      <c r="G760" s="89"/>
      <c r="H760" s="60"/>
      <c r="I760" s="60"/>
      <c r="J760" s="60"/>
    </row>
    <row r="761" spans="1:10" hidden="1" x14ac:dyDescent="0.25">
      <c r="A761" s="87">
        <v>477</v>
      </c>
      <c r="B761" s="87"/>
      <c r="C761" s="87"/>
      <c r="D761" s="88" t="s">
        <v>67</v>
      </c>
      <c r="E761" s="88"/>
      <c r="F761" s="89">
        <v>10.6</v>
      </c>
      <c r="G761" s="89"/>
      <c r="H761" s="60"/>
      <c r="I761" s="60"/>
      <c r="J761" s="60"/>
    </row>
    <row r="762" spans="1:10" x14ac:dyDescent="0.25">
      <c r="A762" s="87">
        <v>903</v>
      </c>
      <c r="B762" s="87"/>
      <c r="C762" s="87"/>
      <c r="D762" s="88" t="s">
        <v>68</v>
      </c>
      <c r="E762" s="88"/>
      <c r="F762" s="90">
        <v>20</v>
      </c>
      <c r="G762" s="90"/>
      <c r="H762" s="60"/>
      <c r="I762" s="60"/>
      <c r="J762" s="60"/>
    </row>
    <row r="763" spans="1:10" hidden="1" x14ac:dyDescent="0.25">
      <c r="A763" s="93" t="s">
        <v>135</v>
      </c>
      <c r="B763" s="93"/>
      <c r="C763" s="93"/>
      <c r="D763" s="93"/>
      <c r="E763" s="93"/>
      <c r="F763" s="94">
        <v>66.2</v>
      </c>
      <c r="G763" s="94"/>
      <c r="H763" s="61"/>
      <c r="I763" s="61"/>
      <c r="J763" s="61"/>
    </row>
    <row r="764" spans="1:10" hidden="1" x14ac:dyDescent="0.25">
      <c r="A764" s="87">
        <v>96</v>
      </c>
      <c r="B764" s="87"/>
      <c r="C764" s="87"/>
      <c r="D764" s="88" t="s">
        <v>62</v>
      </c>
      <c r="E764" s="88"/>
      <c r="F764" s="90">
        <v>8</v>
      </c>
      <c r="G764" s="90"/>
      <c r="H764" s="60"/>
      <c r="I764" s="60"/>
      <c r="J764" s="60"/>
    </row>
    <row r="765" spans="1:10" hidden="1" x14ac:dyDescent="0.25">
      <c r="A765" s="87">
        <v>104</v>
      </c>
      <c r="B765" s="87"/>
      <c r="C765" s="87"/>
      <c r="D765" s="88" t="s">
        <v>69</v>
      </c>
      <c r="E765" s="88"/>
      <c r="F765" s="89">
        <v>0.1</v>
      </c>
      <c r="G765" s="89"/>
      <c r="H765" s="60"/>
      <c r="I765" s="60"/>
      <c r="J765" s="60"/>
    </row>
    <row r="766" spans="1:10" hidden="1" x14ac:dyDescent="0.25">
      <c r="A766" s="87">
        <v>107</v>
      </c>
      <c r="B766" s="87"/>
      <c r="C766" s="87"/>
      <c r="D766" s="88" t="s">
        <v>63</v>
      </c>
      <c r="E766" s="88"/>
      <c r="F766" s="90">
        <v>10</v>
      </c>
      <c r="G766" s="90"/>
      <c r="H766" s="60"/>
      <c r="I766" s="60"/>
      <c r="J766" s="60"/>
    </row>
    <row r="767" spans="1:10" hidden="1" x14ac:dyDescent="0.25">
      <c r="A767" s="87">
        <v>110</v>
      </c>
      <c r="B767" s="87"/>
      <c r="C767" s="87"/>
      <c r="D767" s="88" t="s">
        <v>70</v>
      </c>
      <c r="E767" s="88"/>
      <c r="F767" s="89">
        <v>0.5</v>
      </c>
      <c r="G767" s="89"/>
      <c r="H767" s="60"/>
      <c r="I767" s="60"/>
      <c r="J767" s="60"/>
    </row>
    <row r="768" spans="1:10" hidden="1" x14ac:dyDescent="0.25">
      <c r="A768" s="87">
        <v>111</v>
      </c>
      <c r="B768" s="87"/>
      <c r="C768" s="87"/>
      <c r="D768" s="88" t="s">
        <v>77</v>
      </c>
      <c r="E768" s="88"/>
      <c r="F768" s="89">
        <v>0.1</v>
      </c>
      <c r="G768" s="89"/>
      <c r="H768" s="60"/>
      <c r="I768" s="60"/>
      <c r="J768" s="60"/>
    </row>
    <row r="769" spans="1:10" hidden="1" x14ac:dyDescent="0.25">
      <c r="A769" s="87">
        <v>168</v>
      </c>
      <c r="B769" s="87"/>
      <c r="C769" s="87"/>
      <c r="D769" s="88" t="s">
        <v>78</v>
      </c>
      <c r="E769" s="88"/>
      <c r="F769" s="90">
        <v>2</v>
      </c>
      <c r="G769" s="90"/>
      <c r="H769" s="60"/>
      <c r="I769" s="60"/>
      <c r="J769" s="60"/>
    </row>
    <row r="770" spans="1:10" hidden="1" x14ac:dyDescent="0.25">
      <c r="A770" s="87">
        <v>266</v>
      </c>
      <c r="B770" s="87"/>
      <c r="C770" s="87"/>
      <c r="D770" s="88" t="s">
        <v>71</v>
      </c>
      <c r="E770" s="88"/>
      <c r="F770" s="90">
        <v>2</v>
      </c>
      <c r="G770" s="90"/>
      <c r="H770" s="60"/>
      <c r="I770" s="60"/>
      <c r="J770" s="60"/>
    </row>
    <row r="771" spans="1:10" hidden="1" x14ac:dyDescent="0.25">
      <c r="A771" s="87">
        <v>303</v>
      </c>
      <c r="B771" s="87"/>
      <c r="C771" s="87"/>
      <c r="D771" s="88" t="s">
        <v>79</v>
      </c>
      <c r="E771" s="88"/>
      <c r="F771" s="89">
        <v>0.5</v>
      </c>
      <c r="G771" s="89"/>
      <c r="H771" s="60"/>
      <c r="I771" s="60"/>
      <c r="J771" s="60"/>
    </row>
    <row r="772" spans="1:10" hidden="1" x14ac:dyDescent="0.25">
      <c r="A772" s="87">
        <v>346</v>
      </c>
      <c r="B772" s="87"/>
      <c r="C772" s="87"/>
      <c r="D772" s="88" t="s">
        <v>80</v>
      </c>
      <c r="E772" s="88"/>
      <c r="F772" s="90">
        <v>2</v>
      </c>
      <c r="G772" s="90"/>
      <c r="H772" s="60"/>
      <c r="I772" s="60"/>
      <c r="J772" s="60"/>
    </row>
    <row r="773" spans="1:10" hidden="1" x14ac:dyDescent="0.25">
      <c r="A773" s="87">
        <v>354</v>
      </c>
      <c r="B773" s="87"/>
      <c r="C773" s="87"/>
      <c r="D773" s="88" t="s">
        <v>64</v>
      </c>
      <c r="E773" s="88"/>
      <c r="F773" s="90">
        <v>8</v>
      </c>
      <c r="G773" s="90"/>
      <c r="H773" s="60"/>
      <c r="I773" s="60"/>
      <c r="J773" s="60"/>
    </row>
    <row r="774" spans="1:10" hidden="1" x14ac:dyDescent="0.25">
      <c r="A774" s="87">
        <v>439</v>
      </c>
      <c r="B774" s="87"/>
      <c r="C774" s="87"/>
      <c r="D774" s="88" t="s">
        <v>66</v>
      </c>
      <c r="E774" s="88"/>
      <c r="F774" s="90">
        <v>18</v>
      </c>
      <c r="G774" s="90"/>
      <c r="H774" s="60"/>
      <c r="I774" s="60"/>
      <c r="J774" s="60"/>
    </row>
    <row r="775" spans="1:10" hidden="1" x14ac:dyDescent="0.25">
      <c r="A775" s="87">
        <v>477</v>
      </c>
      <c r="B775" s="87"/>
      <c r="C775" s="87"/>
      <c r="D775" s="88" t="s">
        <v>67</v>
      </c>
      <c r="E775" s="88"/>
      <c r="F775" s="90">
        <v>5</v>
      </c>
      <c r="G775" s="90"/>
      <c r="H775" s="60"/>
      <c r="I775" s="60"/>
      <c r="J775" s="60"/>
    </row>
    <row r="776" spans="1:10" x14ac:dyDescent="0.25">
      <c r="A776" s="87">
        <v>903</v>
      </c>
      <c r="B776" s="87"/>
      <c r="C776" s="87"/>
      <c r="D776" s="88" t="s">
        <v>68</v>
      </c>
      <c r="E776" s="88"/>
      <c r="F776" s="90">
        <v>10</v>
      </c>
      <c r="G776" s="90"/>
      <c r="H776" s="60"/>
      <c r="I776" s="60"/>
      <c r="J776" s="60"/>
    </row>
    <row r="777" spans="1:10" ht="22.5" hidden="1" x14ac:dyDescent="0.25">
      <c r="A777" s="91" t="s">
        <v>136</v>
      </c>
      <c r="B777" s="91"/>
      <c r="C777" s="91"/>
      <c r="D777" s="52">
        <v>5458</v>
      </c>
      <c r="E777" s="53" t="s">
        <v>137</v>
      </c>
      <c r="F777" s="102">
        <v>77.349999999999994</v>
      </c>
      <c r="G777" s="102"/>
      <c r="H777" s="65"/>
      <c r="I777" s="65"/>
      <c r="J777" s="65"/>
    </row>
    <row r="778" spans="1:10" hidden="1" x14ac:dyDescent="0.25">
      <c r="A778" s="93" t="s">
        <v>138</v>
      </c>
      <c r="B778" s="93"/>
      <c r="C778" s="93"/>
      <c r="D778" s="93"/>
      <c r="E778" s="93"/>
      <c r="F778" s="101">
        <v>77.349999999999994</v>
      </c>
      <c r="G778" s="101"/>
      <c r="H778" s="61"/>
      <c r="I778" s="61"/>
      <c r="J778" s="61"/>
    </row>
    <row r="779" spans="1:10" hidden="1" x14ac:dyDescent="0.25">
      <c r="A779" s="87">
        <v>96</v>
      </c>
      <c r="B779" s="87"/>
      <c r="C779" s="87"/>
      <c r="D779" s="88" t="s">
        <v>62</v>
      </c>
      <c r="E779" s="88"/>
      <c r="F779" s="89">
        <v>1.1000000000000001</v>
      </c>
      <c r="G779" s="89"/>
      <c r="H779" s="60"/>
      <c r="I779" s="60"/>
      <c r="J779" s="60"/>
    </row>
    <row r="780" spans="1:10" hidden="1" x14ac:dyDescent="0.25">
      <c r="A780" s="87">
        <v>104</v>
      </c>
      <c r="B780" s="87"/>
      <c r="C780" s="87"/>
      <c r="D780" s="88" t="s">
        <v>69</v>
      </c>
      <c r="E780" s="88"/>
      <c r="F780" s="89">
        <v>0.2</v>
      </c>
      <c r="G780" s="89"/>
      <c r="H780" s="60"/>
      <c r="I780" s="60"/>
      <c r="J780" s="60"/>
    </row>
    <row r="781" spans="1:10" hidden="1" x14ac:dyDescent="0.25">
      <c r="A781" s="87">
        <v>107</v>
      </c>
      <c r="B781" s="87"/>
      <c r="C781" s="87"/>
      <c r="D781" s="88" t="s">
        <v>63</v>
      </c>
      <c r="E781" s="88"/>
      <c r="F781" s="90">
        <v>30</v>
      </c>
      <c r="G781" s="90"/>
      <c r="H781" s="60"/>
      <c r="I781" s="60"/>
      <c r="J781" s="60"/>
    </row>
    <row r="782" spans="1:10" hidden="1" x14ac:dyDescent="0.25">
      <c r="A782" s="87">
        <v>110</v>
      </c>
      <c r="B782" s="87"/>
      <c r="C782" s="87"/>
      <c r="D782" s="88" t="s">
        <v>70</v>
      </c>
      <c r="E782" s="88"/>
      <c r="F782" s="89">
        <v>0.2</v>
      </c>
      <c r="G782" s="89"/>
      <c r="H782" s="60"/>
      <c r="I782" s="60"/>
      <c r="J782" s="60"/>
    </row>
    <row r="783" spans="1:10" hidden="1" x14ac:dyDescent="0.25">
      <c r="A783" s="87">
        <v>111</v>
      </c>
      <c r="B783" s="87"/>
      <c r="C783" s="87"/>
      <c r="D783" s="88" t="s">
        <v>77</v>
      </c>
      <c r="E783" s="88"/>
      <c r="F783" s="98">
        <v>0.25</v>
      </c>
      <c r="G783" s="98"/>
      <c r="H783" s="60"/>
      <c r="I783" s="60"/>
      <c r="J783" s="60"/>
    </row>
    <row r="784" spans="1:10" hidden="1" x14ac:dyDescent="0.25">
      <c r="A784" s="87">
        <v>168</v>
      </c>
      <c r="B784" s="87"/>
      <c r="C784" s="87"/>
      <c r="D784" s="88" t="s">
        <v>78</v>
      </c>
      <c r="E784" s="88"/>
      <c r="F784" s="89">
        <v>0.4</v>
      </c>
      <c r="G784" s="89"/>
      <c r="H784" s="60"/>
      <c r="I784" s="60"/>
      <c r="J784" s="60"/>
    </row>
    <row r="785" spans="1:10" hidden="1" x14ac:dyDescent="0.25">
      <c r="A785" s="87">
        <v>346</v>
      </c>
      <c r="B785" s="87"/>
      <c r="C785" s="87"/>
      <c r="D785" s="88" t="s">
        <v>80</v>
      </c>
      <c r="E785" s="88"/>
      <c r="F785" s="90">
        <v>8</v>
      </c>
      <c r="G785" s="90"/>
      <c r="H785" s="60"/>
      <c r="I785" s="60"/>
      <c r="J785" s="60"/>
    </row>
    <row r="786" spans="1:10" hidden="1" x14ac:dyDescent="0.25">
      <c r="A786" s="87">
        <v>354</v>
      </c>
      <c r="B786" s="87"/>
      <c r="C786" s="87"/>
      <c r="D786" s="88" t="s">
        <v>64</v>
      </c>
      <c r="E786" s="88"/>
      <c r="F786" s="89">
        <v>1.1000000000000001</v>
      </c>
      <c r="G786" s="89"/>
      <c r="H786" s="60"/>
      <c r="I786" s="60"/>
      <c r="J786" s="60"/>
    </row>
    <row r="787" spans="1:10" hidden="1" x14ac:dyDescent="0.25">
      <c r="A787" s="87">
        <v>439</v>
      </c>
      <c r="B787" s="87"/>
      <c r="C787" s="87"/>
      <c r="D787" s="88" t="s">
        <v>66</v>
      </c>
      <c r="E787" s="88"/>
      <c r="F787" s="89">
        <v>4.8</v>
      </c>
      <c r="G787" s="89"/>
      <c r="H787" s="60"/>
      <c r="I787" s="60"/>
      <c r="J787" s="60"/>
    </row>
    <row r="788" spans="1:10" hidden="1" x14ac:dyDescent="0.25">
      <c r="A788" s="87">
        <v>477</v>
      </c>
      <c r="B788" s="87"/>
      <c r="C788" s="87"/>
      <c r="D788" s="88" t="s">
        <v>67</v>
      </c>
      <c r="E788" s="88"/>
      <c r="F788" s="89">
        <v>1.3</v>
      </c>
      <c r="G788" s="89"/>
      <c r="H788" s="60"/>
      <c r="I788" s="60"/>
      <c r="J788" s="60"/>
    </row>
    <row r="789" spans="1:10" x14ac:dyDescent="0.25">
      <c r="A789" s="87">
        <v>903</v>
      </c>
      <c r="B789" s="87"/>
      <c r="C789" s="87"/>
      <c r="D789" s="88" t="s">
        <v>68</v>
      </c>
      <c r="E789" s="88"/>
      <c r="F789" s="90">
        <v>30</v>
      </c>
      <c r="G789" s="90"/>
      <c r="H789" s="60"/>
      <c r="I789" s="60"/>
      <c r="J789" s="60"/>
    </row>
    <row r="790" spans="1:10" ht="22.5" hidden="1" x14ac:dyDescent="0.25">
      <c r="A790" s="91" t="s">
        <v>139</v>
      </c>
      <c r="B790" s="91"/>
      <c r="C790" s="91"/>
      <c r="D790" s="52">
        <v>5469</v>
      </c>
      <c r="E790" s="53" t="s">
        <v>140</v>
      </c>
      <c r="F790" s="102">
        <v>122.69</v>
      </c>
      <c r="G790" s="102"/>
      <c r="H790" s="54">
        <v>7.4999999999999997E-2</v>
      </c>
      <c r="I790" s="55">
        <v>0.06</v>
      </c>
      <c r="J790" s="54">
        <v>122.61499999999999</v>
      </c>
    </row>
    <row r="791" spans="1:10" hidden="1" x14ac:dyDescent="0.25">
      <c r="A791" s="93" t="s">
        <v>141</v>
      </c>
      <c r="B791" s="93"/>
      <c r="C791" s="93"/>
      <c r="D791" s="93"/>
      <c r="E791" s="93"/>
      <c r="F791" s="101">
        <v>122.69</v>
      </c>
      <c r="G791" s="101"/>
      <c r="H791" s="56">
        <v>7.4999999999999997E-2</v>
      </c>
      <c r="I791" s="57">
        <v>0.06</v>
      </c>
      <c r="J791" s="56">
        <v>122.61499999999999</v>
      </c>
    </row>
    <row r="792" spans="1:10" hidden="1" x14ac:dyDescent="0.25">
      <c r="A792" s="87">
        <v>96</v>
      </c>
      <c r="B792" s="87"/>
      <c r="C792" s="87"/>
      <c r="D792" s="88" t="s">
        <v>62</v>
      </c>
      <c r="E792" s="88"/>
      <c r="F792" s="97">
        <v>3.101</v>
      </c>
      <c r="G792" s="97"/>
      <c r="H792" s="62">
        <v>0.01</v>
      </c>
      <c r="I792" s="59">
        <v>0.32</v>
      </c>
      <c r="J792" s="58">
        <v>3.0910000000000002</v>
      </c>
    </row>
    <row r="793" spans="1:10" hidden="1" x14ac:dyDescent="0.25">
      <c r="A793" s="87">
        <v>104</v>
      </c>
      <c r="B793" s="87"/>
      <c r="C793" s="87"/>
      <c r="D793" s="88" t="s">
        <v>69</v>
      </c>
      <c r="E793" s="88"/>
      <c r="F793" s="90">
        <v>5</v>
      </c>
      <c r="G793" s="90"/>
      <c r="H793" s="60"/>
      <c r="I793" s="60"/>
      <c r="J793" s="60"/>
    </row>
    <row r="794" spans="1:10" hidden="1" x14ac:dyDescent="0.25">
      <c r="A794" s="87">
        <v>107</v>
      </c>
      <c r="B794" s="87"/>
      <c r="C794" s="87"/>
      <c r="D794" s="88" t="s">
        <v>63</v>
      </c>
      <c r="E794" s="88"/>
      <c r="F794" s="90">
        <v>30</v>
      </c>
      <c r="G794" s="90"/>
      <c r="H794" s="58">
        <v>5.0000000000000001E-3</v>
      </c>
      <c r="I794" s="59">
        <v>0.02</v>
      </c>
      <c r="J794" s="58">
        <v>29.995000000000001</v>
      </c>
    </row>
    <row r="795" spans="1:10" hidden="1" x14ac:dyDescent="0.25">
      <c r="A795" s="87">
        <v>110</v>
      </c>
      <c r="B795" s="87"/>
      <c r="C795" s="87"/>
      <c r="D795" s="88" t="s">
        <v>70</v>
      </c>
      <c r="E795" s="88"/>
      <c r="F795" s="90">
        <v>5</v>
      </c>
      <c r="G795" s="90"/>
      <c r="H795" s="60"/>
      <c r="I795" s="60"/>
      <c r="J795" s="60"/>
    </row>
    <row r="796" spans="1:10" hidden="1" x14ac:dyDescent="0.25">
      <c r="A796" s="87">
        <v>111</v>
      </c>
      <c r="B796" s="87"/>
      <c r="C796" s="87"/>
      <c r="D796" s="88" t="s">
        <v>77</v>
      </c>
      <c r="E796" s="88"/>
      <c r="F796" s="89">
        <v>0.5</v>
      </c>
      <c r="G796" s="89"/>
      <c r="H796" s="60"/>
      <c r="I796" s="60"/>
      <c r="J796" s="60"/>
    </row>
    <row r="797" spans="1:10" hidden="1" x14ac:dyDescent="0.25">
      <c r="A797" s="87">
        <v>168</v>
      </c>
      <c r="B797" s="87"/>
      <c r="C797" s="87"/>
      <c r="D797" s="88" t="s">
        <v>78</v>
      </c>
      <c r="E797" s="88"/>
      <c r="F797" s="90">
        <v>20</v>
      </c>
      <c r="G797" s="90"/>
      <c r="H797" s="60"/>
      <c r="I797" s="60"/>
      <c r="J797" s="60"/>
    </row>
    <row r="798" spans="1:10" hidden="1" x14ac:dyDescent="0.25">
      <c r="A798" s="87">
        <v>266</v>
      </c>
      <c r="B798" s="87"/>
      <c r="C798" s="87"/>
      <c r="D798" s="88" t="s">
        <v>71</v>
      </c>
      <c r="E798" s="88"/>
      <c r="F798" s="90">
        <v>5</v>
      </c>
      <c r="G798" s="90"/>
      <c r="H798" s="60"/>
      <c r="I798" s="60"/>
      <c r="J798" s="60"/>
    </row>
    <row r="799" spans="1:10" hidden="1" x14ac:dyDescent="0.25">
      <c r="A799" s="87">
        <v>303</v>
      </c>
      <c r="B799" s="87"/>
      <c r="C799" s="87"/>
      <c r="D799" s="88" t="s">
        <v>79</v>
      </c>
      <c r="E799" s="88"/>
      <c r="F799" s="90">
        <v>1</v>
      </c>
      <c r="G799" s="90"/>
      <c r="H799" s="60"/>
      <c r="I799" s="60"/>
      <c r="J799" s="60"/>
    </row>
    <row r="800" spans="1:10" hidden="1" x14ac:dyDescent="0.25">
      <c r="A800" s="87">
        <v>346</v>
      </c>
      <c r="B800" s="87"/>
      <c r="C800" s="87"/>
      <c r="D800" s="88" t="s">
        <v>80</v>
      </c>
      <c r="E800" s="88"/>
      <c r="F800" s="90">
        <v>10</v>
      </c>
      <c r="G800" s="90"/>
      <c r="H800" s="58">
        <v>5.0000000000000001E-3</v>
      </c>
      <c r="I800" s="59">
        <v>0.05</v>
      </c>
      <c r="J800" s="58">
        <v>9.9949999999999992</v>
      </c>
    </row>
    <row r="801" spans="1:10" hidden="1" x14ac:dyDescent="0.25">
      <c r="A801" s="87">
        <v>354</v>
      </c>
      <c r="B801" s="87"/>
      <c r="C801" s="87"/>
      <c r="D801" s="88" t="s">
        <v>64</v>
      </c>
      <c r="E801" s="88"/>
      <c r="F801" s="97">
        <v>3.048</v>
      </c>
      <c r="G801" s="97"/>
      <c r="H801" s="60"/>
      <c r="I801" s="60"/>
      <c r="J801" s="60"/>
    </row>
    <row r="802" spans="1:10" hidden="1" x14ac:dyDescent="0.25">
      <c r="A802" s="87">
        <v>375</v>
      </c>
      <c r="B802" s="87"/>
      <c r="C802" s="87"/>
      <c r="D802" s="88" t="s">
        <v>65</v>
      </c>
      <c r="E802" s="88"/>
      <c r="F802" s="90">
        <v>1</v>
      </c>
      <c r="G802" s="90"/>
      <c r="H802" s="60"/>
      <c r="I802" s="60"/>
      <c r="J802" s="60"/>
    </row>
    <row r="803" spans="1:10" hidden="1" x14ac:dyDescent="0.25">
      <c r="A803" s="87">
        <v>439</v>
      </c>
      <c r="B803" s="87"/>
      <c r="C803" s="87"/>
      <c r="D803" s="88" t="s">
        <v>66</v>
      </c>
      <c r="E803" s="88"/>
      <c r="F803" s="97">
        <v>6.0709999999999997</v>
      </c>
      <c r="G803" s="97"/>
      <c r="H803" s="62">
        <v>0.04</v>
      </c>
      <c r="I803" s="59">
        <v>0.66</v>
      </c>
      <c r="J803" s="58">
        <v>6.0309999999999997</v>
      </c>
    </row>
    <row r="804" spans="1:10" hidden="1" x14ac:dyDescent="0.25">
      <c r="A804" s="87">
        <v>477</v>
      </c>
      <c r="B804" s="87"/>
      <c r="C804" s="87"/>
      <c r="D804" s="88" t="s">
        <v>67</v>
      </c>
      <c r="E804" s="88"/>
      <c r="F804" s="98">
        <v>2.97</v>
      </c>
      <c r="G804" s="98"/>
      <c r="H804" s="58">
        <v>1.4999999999999999E-2</v>
      </c>
      <c r="I804" s="59">
        <v>0.51</v>
      </c>
      <c r="J804" s="58">
        <v>2.9550000000000001</v>
      </c>
    </row>
    <row r="805" spans="1:10" x14ac:dyDescent="0.25">
      <c r="A805" s="87">
        <v>903</v>
      </c>
      <c r="B805" s="87"/>
      <c r="C805" s="87"/>
      <c r="D805" s="88" t="s">
        <v>68</v>
      </c>
      <c r="E805" s="88"/>
      <c r="F805" s="90">
        <v>30</v>
      </c>
      <c r="G805" s="90"/>
      <c r="H805" s="60"/>
      <c r="I805" s="60"/>
      <c r="J805" s="60"/>
    </row>
    <row r="806" spans="1:10" ht="22.5" hidden="1" x14ac:dyDescent="0.25">
      <c r="A806" s="91" t="s">
        <v>142</v>
      </c>
      <c r="B806" s="91"/>
      <c r="C806" s="91"/>
      <c r="D806" s="52">
        <v>5511</v>
      </c>
      <c r="E806" s="53" t="s">
        <v>143</v>
      </c>
      <c r="F806" s="102">
        <v>421.55</v>
      </c>
      <c r="G806" s="102"/>
      <c r="H806" s="65"/>
      <c r="I806" s="65"/>
      <c r="J806" s="65"/>
    </row>
    <row r="807" spans="1:10" hidden="1" x14ac:dyDescent="0.25">
      <c r="A807" s="93" t="s">
        <v>144</v>
      </c>
      <c r="B807" s="93"/>
      <c r="C807" s="93"/>
      <c r="D807" s="93"/>
      <c r="E807" s="93"/>
      <c r="F807" s="94">
        <v>77.099999999999994</v>
      </c>
      <c r="G807" s="94"/>
      <c r="H807" s="61"/>
      <c r="I807" s="61"/>
      <c r="J807" s="61"/>
    </row>
    <row r="808" spans="1:10" hidden="1" x14ac:dyDescent="0.25">
      <c r="A808" s="87">
        <v>96</v>
      </c>
      <c r="B808" s="87"/>
      <c r="C808" s="87"/>
      <c r="D808" s="88" t="s">
        <v>62</v>
      </c>
      <c r="E808" s="88"/>
      <c r="F808" s="90">
        <v>7</v>
      </c>
      <c r="G808" s="90"/>
      <c r="H808" s="60"/>
      <c r="I808" s="60"/>
      <c r="J808" s="60"/>
    </row>
    <row r="809" spans="1:10" hidden="1" x14ac:dyDescent="0.25">
      <c r="A809" s="87">
        <v>104</v>
      </c>
      <c r="B809" s="87"/>
      <c r="C809" s="87"/>
      <c r="D809" s="88" t="s">
        <v>69</v>
      </c>
      <c r="E809" s="88"/>
      <c r="F809" s="89">
        <v>0.2</v>
      </c>
      <c r="G809" s="89"/>
      <c r="H809" s="60"/>
      <c r="I809" s="60"/>
      <c r="J809" s="60"/>
    </row>
    <row r="810" spans="1:10" hidden="1" x14ac:dyDescent="0.25">
      <c r="A810" s="87">
        <v>107</v>
      </c>
      <c r="B810" s="87"/>
      <c r="C810" s="87"/>
      <c r="D810" s="88" t="s">
        <v>63</v>
      </c>
      <c r="E810" s="88"/>
      <c r="F810" s="90">
        <v>12</v>
      </c>
      <c r="G810" s="90"/>
      <c r="H810" s="60"/>
      <c r="I810" s="60"/>
      <c r="J810" s="60"/>
    </row>
    <row r="811" spans="1:10" hidden="1" x14ac:dyDescent="0.25">
      <c r="A811" s="87">
        <v>110</v>
      </c>
      <c r="B811" s="87"/>
      <c r="C811" s="87"/>
      <c r="D811" s="88" t="s">
        <v>70</v>
      </c>
      <c r="E811" s="88"/>
      <c r="F811" s="89">
        <v>0.5</v>
      </c>
      <c r="G811" s="89"/>
      <c r="H811" s="60"/>
      <c r="I811" s="60"/>
      <c r="J811" s="60"/>
    </row>
    <row r="812" spans="1:10" hidden="1" x14ac:dyDescent="0.25">
      <c r="A812" s="87">
        <v>111</v>
      </c>
      <c r="B812" s="87"/>
      <c r="C812" s="87"/>
      <c r="D812" s="88" t="s">
        <v>77</v>
      </c>
      <c r="E812" s="88"/>
      <c r="F812" s="89">
        <v>0.1</v>
      </c>
      <c r="G812" s="89"/>
      <c r="H812" s="60"/>
      <c r="I812" s="60"/>
      <c r="J812" s="60"/>
    </row>
    <row r="813" spans="1:10" hidden="1" x14ac:dyDescent="0.25">
      <c r="A813" s="87">
        <v>168</v>
      </c>
      <c r="B813" s="87"/>
      <c r="C813" s="87"/>
      <c r="D813" s="88" t="s">
        <v>78</v>
      </c>
      <c r="E813" s="88"/>
      <c r="F813" s="90">
        <v>2</v>
      </c>
      <c r="G813" s="90"/>
      <c r="H813" s="60"/>
      <c r="I813" s="60"/>
      <c r="J813" s="60"/>
    </row>
    <row r="814" spans="1:10" hidden="1" x14ac:dyDescent="0.25">
      <c r="A814" s="87">
        <v>266</v>
      </c>
      <c r="B814" s="87"/>
      <c r="C814" s="87"/>
      <c r="D814" s="88" t="s">
        <v>71</v>
      </c>
      <c r="E814" s="88"/>
      <c r="F814" s="89">
        <v>0.2</v>
      </c>
      <c r="G814" s="89"/>
      <c r="H814" s="60"/>
      <c r="I814" s="60"/>
      <c r="J814" s="60"/>
    </row>
    <row r="815" spans="1:10" hidden="1" x14ac:dyDescent="0.25">
      <c r="A815" s="87">
        <v>303</v>
      </c>
      <c r="B815" s="87"/>
      <c r="C815" s="87"/>
      <c r="D815" s="88" t="s">
        <v>79</v>
      </c>
      <c r="E815" s="88"/>
      <c r="F815" s="89">
        <v>0.1</v>
      </c>
      <c r="G815" s="89"/>
      <c r="H815" s="60"/>
      <c r="I815" s="60"/>
      <c r="J815" s="60"/>
    </row>
    <row r="816" spans="1:10" hidden="1" x14ac:dyDescent="0.25">
      <c r="A816" s="87">
        <v>346</v>
      </c>
      <c r="B816" s="87"/>
      <c r="C816" s="87"/>
      <c r="D816" s="88" t="s">
        <v>80</v>
      </c>
      <c r="E816" s="88"/>
      <c r="F816" s="90">
        <v>1</v>
      </c>
      <c r="G816" s="90"/>
      <c r="H816" s="60"/>
      <c r="I816" s="60"/>
      <c r="J816" s="60"/>
    </row>
    <row r="817" spans="1:10" hidden="1" x14ac:dyDescent="0.25">
      <c r="A817" s="87">
        <v>354</v>
      </c>
      <c r="B817" s="87"/>
      <c r="C817" s="87"/>
      <c r="D817" s="88" t="s">
        <v>64</v>
      </c>
      <c r="E817" s="88"/>
      <c r="F817" s="90">
        <v>4</v>
      </c>
      <c r="G817" s="90"/>
      <c r="H817" s="60"/>
      <c r="I817" s="60"/>
      <c r="J817" s="60"/>
    </row>
    <row r="818" spans="1:10" hidden="1" x14ac:dyDescent="0.25">
      <c r="A818" s="87">
        <v>439</v>
      </c>
      <c r="B818" s="87"/>
      <c r="C818" s="87"/>
      <c r="D818" s="88" t="s">
        <v>66</v>
      </c>
      <c r="E818" s="88"/>
      <c r="F818" s="90">
        <v>40</v>
      </c>
      <c r="G818" s="90"/>
      <c r="H818" s="60"/>
      <c r="I818" s="60"/>
      <c r="J818" s="60"/>
    </row>
    <row r="819" spans="1:10" hidden="1" x14ac:dyDescent="0.25">
      <c r="A819" s="87">
        <v>477</v>
      </c>
      <c r="B819" s="87"/>
      <c r="C819" s="87"/>
      <c r="D819" s="88" t="s">
        <v>67</v>
      </c>
      <c r="E819" s="88"/>
      <c r="F819" s="90">
        <v>5</v>
      </c>
      <c r="G819" s="90"/>
      <c r="H819" s="60"/>
      <c r="I819" s="60"/>
      <c r="J819" s="60"/>
    </row>
    <row r="820" spans="1:10" x14ac:dyDescent="0.25">
      <c r="A820" s="87">
        <v>903</v>
      </c>
      <c r="B820" s="87"/>
      <c r="C820" s="87"/>
      <c r="D820" s="88" t="s">
        <v>68</v>
      </c>
      <c r="E820" s="88"/>
      <c r="F820" s="90">
        <v>5</v>
      </c>
      <c r="G820" s="90"/>
      <c r="H820" s="60"/>
      <c r="I820" s="60"/>
      <c r="J820" s="60"/>
    </row>
    <row r="821" spans="1:10" hidden="1" x14ac:dyDescent="0.25">
      <c r="A821" s="93" t="s">
        <v>145</v>
      </c>
      <c r="B821" s="93"/>
      <c r="C821" s="93"/>
      <c r="D821" s="93"/>
      <c r="E821" s="93"/>
      <c r="F821" s="94">
        <v>78.099999999999994</v>
      </c>
      <c r="G821" s="94"/>
      <c r="H821" s="61"/>
      <c r="I821" s="61"/>
      <c r="J821" s="61"/>
    </row>
    <row r="822" spans="1:10" hidden="1" x14ac:dyDescent="0.25">
      <c r="A822" s="87">
        <v>96</v>
      </c>
      <c r="B822" s="87"/>
      <c r="C822" s="87"/>
      <c r="D822" s="88" t="s">
        <v>62</v>
      </c>
      <c r="E822" s="88"/>
      <c r="F822" s="90">
        <v>8</v>
      </c>
      <c r="G822" s="90"/>
      <c r="H822" s="60"/>
      <c r="I822" s="60"/>
      <c r="J822" s="60"/>
    </row>
    <row r="823" spans="1:10" hidden="1" x14ac:dyDescent="0.25">
      <c r="A823" s="87">
        <v>104</v>
      </c>
      <c r="B823" s="87"/>
      <c r="C823" s="87"/>
      <c r="D823" s="88" t="s">
        <v>69</v>
      </c>
      <c r="E823" s="88"/>
      <c r="F823" s="89">
        <v>0.2</v>
      </c>
      <c r="G823" s="89"/>
      <c r="H823" s="60"/>
      <c r="I823" s="60"/>
      <c r="J823" s="60"/>
    </row>
    <row r="824" spans="1:10" hidden="1" x14ac:dyDescent="0.25">
      <c r="A824" s="87">
        <v>107</v>
      </c>
      <c r="B824" s="87"/>
      <c r="C824" s="87"/>
      <c r="D824" s="88" t="s">
        <v>63</v>
      </c>
      <c r="E824" s="88"/>
      <c r="F824" s="90">
        <v>12</v>
      </c>
      <c r="G824" s="90"/>
      <c r="H824" s="60"/>
      <c r="I824" s="60"/>
      <c r="J824" s="60"/>
    </row>
    <row r="825" spans="1:10" hidden="1" x14ac:dyDescent="0.25">
      <c r="A825" s="87">
        <v>110</v>
      </c>
      <c r="B825" s="87"/>
      <c r="C825" s="87"/>
      <c r="D825" s="88" t="s">
        <v>70</v>
      </c>
      <c r="E825" s="88"/>
      <c r="F825" s="89">
        <v>0.5</v>
      </c>
      <c r="G825" s="89"/>
      <c r="H825" s="60"/>
      <c r="I825" s="60"/>
      <c r="J825" s="60"/>
    </row>
    <row r="826" spans="1:10" hidden="1" x14ac:dyDescent="0.25">
      <c r="A826" s="87">
        <v>111</v>
      </c>
      <c r="B826" s="87"/>
      <c r="C826" s="87"/>
      <c r="D826" s="88" t="s">
        <v>77</v>
      </c>
      <c r="E826" s="88"/>
      <c r="F826" s="89">
        <v>0.1</v>
      </c>
      <c r="G826" s="89"/>
      <c r="H826" s="60"/>
      <c r="I826" s="60"/>
      <c r="J826" s="60"/>
    </row>
    <row r="827" spans="1:10" hidden="1" x14ac:dyDescent="0.25">
      <c r="A827" s="87">
        <v>168</v>
      </c>
      <c r="B827" s="87"/>
      <c r="C827" s="87"/>
      <c r="D827" s="88" t="s">
        <v>78</v>
      </c>
      <c r="E827" s="88"/>
      <c r="F827" s="90">
        <v>2</v>
      </c>
      <c r="G827" s="90"/>
      <c r="H827" s="60"/>
      <c r="I827" s="60"/>
      <c r="J827" s="60"/>
    </row>
    <row r="828" spans="1:10" hidden="1" x14ac:dyDescent="0.25">
      <c r="A828" s="87">
        <v>266</v>
      </c>
      <c r="B828" s="87"/>
      <c r="C828" s="87"/>
      <c r="D828" s="88" t="s">
        <v>71</v>
      </c>
      <c r="E828" s="88"/>
      <c r="F828" s="89">
        <v>0.2</v>
      </c>
      <c r="G828" s="89"/>
      <c r="H828" s="60"/>
      <c r="I828" s="60"/>
      <c r="J828" s="60"/>
    </row>
    <row r="829" spans="1:10" hidden="1" x14ac:dyDescent="0.25">
      <c r="A829" s="87">
        <v>303</v>
      </c>
      <c r="B829" s="87"/>
      <c r="C829" s="87"/>
      <c r="D829" s="88" t="s">
        <v>79</v>
      </c>
      <c r="E829" s="88"/>
      <c r="F829" s="89">
        <v>0.1</v>
      </c>
      <c r="G829" s="89"/>
      <c r="H829" s="60"/>
      <c r="I829" s="60"/>
      <c r="J829" s="60"/>
    </row>
    <row r="830" spans="1:10" hidden="1" x14ac:dyDescent="0.25">
      <c r="A830" s="87">
        <v>346</v>
      </c>
      <c r="B830" s="87"/>
      <c r="C830" s="87"/>
      <c r="D830" s="88" t="s">
        <v>80</v>
      </c>
      <c r="E830" s="88"/>
      <c r="F830" s="90">
        <v>1</v>
      </c>
      <c r="G830" s="90"/>
      <c r="H830" s="60"/>
      <c r="I830" s="60"/>
      <c r="J830" s="60"/>
    </row>
    <row r="831" spans="1:10" hidden="1" x14ac:dyDescent="0.25">
      <c r="A831" s="87">
        <v>354</v>
      </c>
      <c r="B831" s="87"/>
      <c r="C831" s="87"/>
      <c r="D831" s="88" t="s">
        <v>64</v>
      </c>
      <c r="E831" s="88"/>
      <c r="F831" s="90">
        <v>4</v>
      </c>
      <c r="G831" s="90"/>
      <c r="H831" s="60"/>
      <c r="I831" s="60"/>
      <c r="J831" s="60"/>
    </row>
    <row r="832" spans="1:10" hidden="1" x14ac:dyDescent="0.25">
      <c r="A832" s="87">
        <v>439</v>
      </c>
      <c r="B832" s="87"/>
      <c r="C832" s="87"/>
      <c r="D832" s="88" t="s">
        <v>66</v>
      </c>
      <c r="E832" s="88"/>
      <c r="F832" s="90">
        <v>40</v>
      </c>
      <c r="G832" s="90"/>
      <c r="H832" s="60"/>
      <c r="I832" s="60"/>
      <c r="J832" s="60"/>
    </row>
    <row r="833" spans="1:10" hidden="1" x14ac:dyDescent="0.25">
      <c r="A833" s="87">
        <v>477</v>
      </c>
      <c r="B833" s="87"/>
      <c r="C833" s="87"/>
      <c r="D833" s="88" t="s">
        <v>67</v>
      </c>
      <c r="E833" s="88"/>
      <c r="F833" s="90">
        <v>5</v>
      </c>
      <c r="G833" s="90"/>
      <c r="H833" s="60"/>
      <c r="I833" s="60"/>
      <c r="J833" s="60"/>
    </row>
    <row r="834" spans="1:10" x14ac:dyDescent="0.25">
      <c r="A834" s="87">
        <v>903</v>
      </c>
      <c r="B834" s="87"/>
      <c r="C834" s="87"/>
      <c r="D834" s="88" t="s">
        <v>68</v>
      </c>
      <c r="E834" s="88"/>
      <c r="F834" s="90">
        <v>5</v>
      </c>
      <c r="G834" s="90"/>
      <c r="H834" s="60"/>
      <c r="I834" s="60"/>
      <c r="J834" s="60"/>
    </row>
    <row r="835" spans="1:10" hidden="1" x14ac:dyDescent="0.25">
      <c r="A835" s="93" t="s">
        <v>146</v>
      </c>
      <c r="B835" s="93"/>
      <c r="C835" s="93"/>
      <c r="D835" s="93"/>
      <c r="E835" s="93"/>
      <c r="F835" s="94">
        <v>39.1</v>
      </c>
      <c r="G835" s="94"/>
      <c r="H835" s="61"/>
      <c r="I835" s="61"/>
      <c r="J835" s="61"/>
    </row>
    <row r="836" spans="1:10" hidden="1" x14ac:dyDescent="0.25">
      <c r="A836" s="87">
        <v>96</v>
      </c>
      <c r="B836" s="87"/>
      <c r="C836" s="87"/>
      <c r="D836" s="88" t="s">
        <v>62</v>
      </c>
      <c r="E836" s="88"/>
      <c r="F836" s="90">
        <v>5</v>
      </c>
      <c r="G836" s="90"/>
      <c r="H836" s="60"/>
      <c r="I836" s="60"/>
      <c r="J836" s="60"/>
    </row>
    <row r="837" spans="1:10" hidden="1" x14ac:dyDescent="0.25">
      <c r="A837" s="87">
        <v>107</v>
      </c>
      <c r="B837" s="87"/>
      <c r="C837" s="87"/>
      <c r="D837" s="88" t="s">
        <v>63</v>
      </c>
      <c r="E837" s="88"/>
      <c r="F837" s="90">
        <v>3</v>
      </c>
      <c r="G837" s="90"/>
      <c r="H837" s="60"/>
      <c r="I837" s="60"/>
      <c r="J837" s="60"/>
    </row>
    <row r="838" spans="1:10" hidden="1" x14ac:dyDescent="0.25">
      <c r="A838" s="87">
        <v>110</v>
      </c>
      <c r="B838" s="87"/>
      <c r="C838" s="87"/>
      <c r="D838" s="88" t="s">
        <v>70</v>
      </c>
      <c r="E838" s="88"/>
      <c r="F838" s="89">
        <v>0.1</v>
      </c>
      <c r="G838" s="89"/>
      <c r="H838" s="60"/>
      <c r="I838" s="60"/>
      <c r="J838" s="60"/>
    </row>
    <row r="839" spans="1:10" hidden="1" x14ac:dyDescent="0.25">
      <c r="A839" s="87">
        <v>346</v>
      </c>
      <c r="B839" s="87"/>
      <c r="C839" s="87"/>
      <c r="D839" s="88" t="s">
        <v>80</v>
      </c>
      <c r="E839" s="88"/>
      <c r="F839" s="90">
        <v>1</v>
      </c>
      <c r="G839" s="90"/>
      <c r="H839" s="60"/>
      <c r="I839" s="60"/>
      <c r="J839" s="60"/>
    </row>
    <row r="840" spans="1:10" hidden="1" x14ac:dyDescent="0.25">
      <c r="A840" s="87">
        <v>354</v>
      </c>
      <c r="B840" s="87"/>
      <c r="C840" s="87"/>
      <c r="D840" s="88" t="s">
        <v>64</v>
      </c>
      <c r="E840" s="88"/>
      <c r="F840" s="90">
        <v>4</v>
      </c>
      <c r="G840" s="90"/>
      <c r="H840" s="60"/>
      <c r="I840" s="60"/>
      <c r="J840" s="60"/>
    </row>
    <row r="841" spans="1:10" hidden="1" x14ac:dyDescent="0.25">
      <c r="A841" s="87">
        <v>439</v>
      </c>
      <c r="B841" s="87"/>
      <c r="C841" s="87"/>
      <c r="D841" s="88" t="s">
        <v>66</v>
      </c>
      <c r="E841" s="88"/>
      <c r="F841" s="90">
        <v>20</v>
      </c>
      <c r="G841" s="90"/>
      <c r="H841" s="60"/>
      <c r="I841" s="60"/>
      <c r="J841" s="60"/>
    </row>
    <row r="842" spans="1:10" hidden="1" x14ac:dyDescent="0.25">
      <c r="A842" s="87">
        <v>477</v>
      </c>
      <c r="B842" s="87"/>
      <c r="C842" s="87"/>
      <c r="D842" s="88" t="s">
        <v>67</v>
      </c>
      <c r="E842" s="88"/>
      <c r="F842" s="90">
        <v>5</v>
      </c>
      <c r="G842" s="90"/>
      <c r="H842" s="60"/>
      <c r="I842" s="60"/>
      <c r="J842" s="60"/>
    </row>
    <row r="843" spans="1:10" x14ac:dyDescent="0.25">
      <c r="A843" s="87">
        <v>903</v>
      </c>
      <c r="B843" s="87"/>
      <c r="C843" s="87"/>
      <c r="D843" s="88" t="s">
        <v>68</v>
      </c>
      <c r="E843" s="88"/>
      <c r="F843" s="90">
        <v>1</v>
      </c>
      <c r="G843" s="90"/>
      <c r="H843" s="60"/>
      <c r="I843" s="60"/>
      <c r="J843" s="60"/>
    </row>
    <row r="844" spans="1:10" hidden="1" x14ac:dyDescent="0.25">
      <c r="A844" s="93" t="s">
        <v>147</v>
      </c>
      <c r="B844" s="93"/>
      <c r="C844" s="93"/>
      <c r="D844" s="93"/>
      <c r="E844" s="93"/>
      <c r="F844" s="101">
        <v>71.05</v>
      </c>
      <c r="G844" s="101"/>
      <c r="H844" s="61"/>
      <c r="I844" s="61"/>
      <c r="J844" s="61"/>
    </row>
    <row r="845" spans="1:10" hidden="1" x14ac:dyDescent="0.25">
      <c r="A845" s="87">
        <v>96</v>
      </c>
      <c r="B845" s="87"/>
      <c r="C845" s="87"/>
      <c r="D845" s="88" t="s">
        <v>62</v>
      </c>
      <c r="E845" s="88"/>
      <c r="F845" s="90">
        <v>5</v>
      </c>
      <c r="G845" s="90"/>
      <c r="H845" s="60"/>
      <c r="I845" s="60"/>
      <c r="J845" s="60"/>
    </row>
    <row r="846" spans="1:10" hidden="1" x14ac:dyDescent="0.25">
      <c r="A846" s="87">
        <v>104</v>
      </c>
      <c r="B846" s="87"/>
      <c r="C846" s="87"/>
      <c r="D846" s="88" t="s">
        <v>69</v>
      </c>
      <c r="E846" s="88"/>
      <c r="F846" s="98">
        <v>0.15</v>
      </c>
      <c r="G846" s="98"/>
      <c r="H846" s="60"/>
      <c r="I846" s="60"/>
      <c r="J846" s="60"/>
    </row>
    <row r="847" spans="1:10" hidden="1" x14ac:dyDescent="0.25">
      <c r="A847" s="87">
        <v>107</v>
      </c>
      <c r="B847" s="87"/>
      <c r="C847" s="87"/>
      <c r="D847" s="88" t="s">
        <v>63</v>
      </c>
      <c r="E847" s="88"/>
      <c r="F847" s="90">
        <v>8</v>
      </c>
      <c r="G847" s="90"/>
      <c r="H847" s="60"/>
      <c r="I847" s="60"/>
      <c r="J847" s="60"/>
    </row>
    <row r="848" spans="1:10" hidden="1" x14ac:dyDescent="0.25">
      <c r="A848" s="87">
        <v>110</v>
      </c>
      <c r="B848" s="87"/>
      <c r="C848" s="87"/>
      <c r="D848" s="88" t="s">
        <v>70</v>
      </c>
      <c r="E848" s="88"/>
      <c r="F848" s="89">
        <v>0.5</v>
      </c>
      <c r="G848" s="89"/>
      <c r="H848" s="60"/>
      <c r="I848" s="60"/>
      <c r="J848" s="60"/>
    </row>
    <row r="849" spans="1:10" hidden="1" x14ac:dyDescent="0.25">
      <c r="A849" s="87">
        <v>111</v>
      </c>
      <c r="B849" s="87"/>
      <c r="C849" s="87"/>
      <c r="D849" s="88" t="s">
        <v>77</v>
      </c>
      <c r="E849" s="88"/>
      <c r="F849" s="89">
        <v>0.1</v>
      </c>
      <c r="G849" s="89"/>
      <c r="H849" s="60"/>
      <c r="I849" s="60"/>
      <c r="J849" s="60"/>
    </row>
    <row r="850" spans="1:10" hidden="1" x14ac:dyDescent="0.25">
      <c r="A850" s="87">
        <v>168</v>
      </c>
      <c r="B850" s="87"/>
      <c r="C850" s="87"/>
      <c r="D850" s="88" t="s">
        <v>78</v>
      </c>
      <c r="E850" s="88"/>
      <c r="F850" s="90">
        <v>2</v>
      </c>
      <c r="G850" s="90"/>
      <c r="H850" s="60"/>
      <c r="I850" s="60"/>
      <c r="J850" s="60"/>
    </row>
    <row r="851" spans="1:10" hidden="1" x14ac:dyDescent="0.25">
      <c r="A851" s="87">
        <v>266</v>
      </c>
      <c r="B851" s="87"/>
      <c r="C851" s="87"/>
      <c r="D851" s="88" t="s">
        <v>71</v>
      </c>
      <c r="E851" s="88"/>
      <c r="F851" s="89">
        <v>0.2</v>
      </c>
      <c r="G851" s="89"/>
      <c r="H851" s="60"/>
      <c r="I851" s="60"/>
      <c r="J851" s="60"/>
    </row>
    <row r="852" spans="1:10" hidden="1" x14ac:dyDescent="0.25">
      <c r="A852" s="87">
        <v>303</v>
      </c>
      <c r="B852" s="87"/>
      <c r="C852" s="87"/>
      <c r="D852" s="88" t="s">
        <v>79</v>
      </c>
      <c r="E852" s="88"/>
      <c r="F852" s="89">
        <v>0.1</v>
      </c>
      <c r="G852" s="89"/>
      <c r="H852" s="60"/>
      <c r="I852" s="60"/>
      <c r="J852" s="60"/>
    </row>
    <row r="853" spans="1:10" hidden="1" x14ac:dyDescent="0.25">
      <c r="A853" s="87">
        <v>346</v>
      </c>
      <c r="B853" s="87"/>
      <c r="C853" s="87"/>
      <c r="D853" s="88" t="s">
        <v>80</v>
      </c>
      <c r="E853" s="88"/>
      <c r="F853" s="90">
        <v>1</v>
      </c>
      <c r="G853" s="90"/>
      <c r="H853" s="60"/>
      <c r="I853" s="60"/>
      <c r="J853" s="60"/>
    </row>
    <row r="854" spans="1:10" hidden="1" x14ac:dyDescent="0.25">
      <c r="A854" s="87">
        <v>354</v>
      </c>
      <c r="B854" s="87"/>
      <c r="C854" s="87"/>
      <c r="D854" s="88" t="s">
        <v>64</v>
      </c>
      <c r="E854" s="88"/>
      <c r="F854" s="90">
        <v>4</v>
      </c>
      <c r="G854" s="90"/>
      <c r="H854" s="60"/>
      <c r="I854" s="60"/>
      <c r="J854" s="60"/>
    </row>
    <row r="855" spans="1:10" hidden="1" x14ac:dyDescent="0.25">
      <c r="A855" s="87">
        <v>439</v>
      </c>
      <c r="B855" s="87"/>
      <c r="C855" s="87"/>
      <c r="D855" s="88" t="s">
        <v>66</v>
      </c>
      <c r="E855" s="88"/>
      <c r="F855" s="90">
        <v>40</v>
      </c>
      <c r="G855" s="90"/>
      <c r="H855" s="60"/>
      <c r="I855" s="60"/>
      <c r="J855" s="60"/>
    </row>
    <row r="856" spans="1:10" hidden="1" x14ac:dyDescent="0.25">
      <c r="A856" s="87">
        <v>477</v>
      </c>
      <c r="B856" s="87"/>
      <c r="C856" s="87"/>
      <c r="D856" s="88" t="s">
        <v>67</v>
      </c>
      <c r="E856" s="88"/>
      <c r="F856" s="90">
        <v>5</v>
      </c>
      <c r="G856" s="90"/>
      <c r="H856" s="60"/>
      <c r="I856" s="60"/>
      <c r="J856" s="60"/>
    </row>
    <row r="857" spans="1:10" x14ac:dyDescent="0.25">
      <c r="A857" s="87">
        <v>903</v>
      </c>
      <c r="B857" s="87"/>
      <c r="C857" s="87"/>
      <c r="D857" s="88" t="s">
        <v>68</v>
      </c>
      <c r="E857" s="88"/>
      <c r="F857" s="90">
        <v>5</v>
      </c>
      <c r="G857" s="90"/>
      <c r="H857" s="60"/>
      <c r="I857" s="60"/>
      <c r="J857" s="60"/>
    </row>
    <row r="858" spans="1:10" hidden="1" x14ac:dyDescent="0.25">
      <c r="A858" s="93" t="s">
        <v>148</v>
      </c>
      <c r="B858" s="93"/>
      <c r="C858" s="93"/>
      <c r="D858" s="93"/>
      <c r="E858" s="93"/>
      <c r="F858" s="94">
        <v>78.099999999999994</v>
      </c>
      <c r="G858" s="94"/>
      <c r="H858" s="61"/>
      <c r="I858" s="61"/>
      <c r="J858" s="61"/>
    </row>
    <row r="859" spans="1:10" hidden="1" x14ac:dyDescent="0.25">
      <c r="A859" s="87">
        <v>96</v>
      </c>
      <c r="B859" s="87"/>
      <c r="C859" s="87"/>
      <c r="D859" s="88" t="s">
        <v>62</v>
      </c>
      <c r="E859" s="88"/>
      <c r="F859" s="90">
        <v>8</v>
      </c>
      <c r="G859" s="90"/>
      <c r="H859" s="60"/>
      <c r="I859" s="60"/>
      <c r="J859" s="60"/>
    </row>
    <row r="860" spans="1:10" hidden="1" x14ac:dyDescent="0.25">
      <c r="A860" s="87">
        <v>104</v>
      </c>
      <c r="B860" s="87"/>
      <c r="C860" s="87"/>
      <c r="D860" s="88" t="s">
        <v>69</v>
      </c>
      <c r="E860" s="88"/>
      <c r="F860" s="89">
        <v>0.2</v>
      </c>
      <c r="G860" s="89"/>
      <c r="H860" s="60"/>
      <c r="I860" s="60"/>
      <c r="J860" s="60"/>
    </row>
    <row r="861" spans="1:10" hidden="1" x14ac:dyDescent="0.25">
      <c r="A861" s="87">
        <v>107</v>
      </c>
      <c r="B861" s="87"/>
      <c r="C861" s="87"/>
      <c r="D861" s="88" t="s">
        <v>63</v>
      </c>
      <c r="E861" s="88"/>
      <c r="F861" s="90">
        <v>12</v>
      </c>
      <c r="G861" s="90"/>
      <c r="H861" s="60"/>
      <c r="I861" s="60"/>
      <c r="J861" s="60"/>
    </row>
    <row r="862" spans="1:10" hidden="1" x14ac:dyDescent="0.25">
      <c r="A862" s="87">
        <v>110</v>
      </c>
      <c r="B862" s="87"/>
      <c r="C862" s="87"/>
      <c r="D862" s="88" t="s">
        <v>70</v>
      </c>
      <c r="E862" s="88"/>
      <c r="F862" s="89">
        <v>0.5</v>
      </c>
      <c r="G862" s="89"/>
      <c r="H862" s="60"/>
      <c r="I862" s="60"/>
      <c r="J862" s="60"/>
    </row>
    <row r="863" spans="1:10" hidden="1" x14ac:dyDescent="0.25">
      <c r="A863" s="87">
        <v>111</v>
      </c>
      <c r="B863" s="87"/>
      <c r="C863" s="87"/>
      <c r="D863" s="88" t="s">
        <v>77</v>
      </c>
      <c r="E863" s="88"/>
      <c r="F863" s="89">
        <v>0.1</v>
      </c>
      <c r="G863" s="89"/>
      <c r="H863" s="60"/>
      <c r="I863" s="60"/>
      <c r="J863" s="60"/>
    </row>
    <row r="864" spans="1:10" hidden="1" x14ac:dyDescent="0.25">
      <c r="A864" s="87">
        <v>168</v>
      </c>
      <c r="B864" s="87"/>
      <c r="C864" s="87"/>
      <c r="D864" s="88" t="s">
        <v>78</v>
      </c>
      <c r="E864" s="88"/>
      <c r="F864" s="90">
        <v>2</v>
      </c>
      <c r="G864" s="90"/>
      <c r="H864" s="60"/>
      <c r="I864" s="60"/>
      <c r="J864" s="60"/>
    </row>
    <row r="865" spans="1:10" hidden="1" x14ac:dyDescent="0.25">
      <c r="A865" s="87">
        <v>266</v>
      </c>
      <c r="B865" s="87"/>
      <c r="C865" s="87"/>
      <c r="D865" s="88" t="s">
        <v>71</v>
      </c>
      <c r="E865" s="88"/>
      <c r="F865" s="89">
        <v>0.2</v>
      </c>
      <c r="G865" s="89"/>
      <c r="H865" s="60"/>
      <c r="I865" s="60"/>
      <c r="J865" s="60"/>
    </row>
    <row r="866" spans="1:10" hidden="1" x14ac:dyDescent="0.25">
      <c r="A866" s="87">
        <v>303</v>
      </c>
      <c r="B866" s="87"/>
      <c r="C866" s="87"/>
      <c r="D866" s="88" t="s">
        <v>79</v>
      </c>
      <c r="E866" s="88"/>
      <c r="F866" s="89">
        <v>0.1</v>
      </c>
      <c r="G866" s="89"/>
      <c r="H866" s="60"/>
      <c r="I866" s="60"/>
      <c r="J866" s="60"/>
    </row>
    <row r="867" spans="1:10" hidden="1" x14ac:dyDescent="0.25">
      <c r="A867" s="87">
        <v>346</v>
      </c>
      <c r="B867" s="87"/>
      <c r="C867" s="87"/>
      <c r="D867" s="88" t="s">
        <v>80</v>
      </c>
      <c r="E867" s="88"/>
      <c r="F867" s="90">
        <v>1</v>
      </c>
      <c r="G867" s="90"/>
      <c r="H867" s="60"/>
      <c r="I867" s="60"/>
      <c r="J867" s="60"/>
    </row>
    <row r="868" spans="1:10" hidden="1" x14ac:dyDescent="0.25">
      <c r="A868" s="87">
        <v>354</v>
      </c>
      <c r="B868" s="87"/>
      <c r="C868" s="87"/>
      <c r="D868" s="88" t="s">
        <v>64</v>
      </c>
      <c r="E868" s="88"/>
      <c r="F868" s="90">
        <v>4</v>
      </c>
      <c r="G868" s="90"/>
      <c r="H868" s="60"/>
      <c r="I868" s="60"/>
      <c r="J868" s="60"/>
    </row>
    <row r="869" spans="1:10" hidden="1" x14ac:dyDescent="0.25">
      <c r="A869" s="87">
        <v>439</v>
      </c>
      <c r="B869" s="87"/>
      <c r="C869" s="87"/>
      <c r="D869" s="88" t="s">
        <v>66</v>
      </c>
      <c r="E869" s="88"/>
      <c r="F869" s="90">
        <v>40</v>
      </c>
      <c r="G869" s="90"/>
      <c r="H869" s="60"/>
      <c r="I869" s="60"/>
      <c r="J869" s="60"/>
    </row>
    <row r="870" spans="1:10" hidden="1" x14ac:dyDescent="0.25">
      <c r="A870" s="87">
        <v>477</v>
      </c>
      <c r="B870" s="87"/>
      <c r="C870" s="87"/>
      <c r="D870" s="88" t="s">
        <v>67</v>
      </c>
      <c r="E870" s="88"/>
      <c r="F870" s="90">
        <v>5</v>
      </c>
      <c r="G870" s="90"/>
      <c r="H870" s="60"/>
      <c r="I870" s="60"/>
      <c r="J870" s="60"/>
    </row>
    <row r="871" spans="1:10" x14ac:dyDescent="0.25">
      <c r="A871" s="87">
        <v>903</v>
      </c>
      <c r="B871" s="87"/>
      <c r="C871" s="87"/>
      <c r="D871" s="88" t="s">
        <v>68</v>
      </c>
      <c r="E871" s="88"/>
      <c r="F871" s="90">
        <v>5</v>
      </c>
      <c r="G871" s="90"/>
      <c r="H871" s="60"/>
      <c r="I871" s="60"/>
      <c r="J871" s="60"/>
    </row>
    <row r="872" spans="1:10" hidden="1" x14ac:dyDescent="0.25">
      <c r="A872" s="93" t="s">
        <v>149</v>
      </c>
      <c r="B872" s="93"/>
      <c r="C872" s="93"/>
      <c r="D872" s="93"/>
      <c r="E872" s="93"/>
      <c r="F872" s="94">
        <v>78.099999999999994</v>
      </c>
      <c r="G872" s="94"/>
      <c r="H872" s="61"/>
      <c r="I872" s="61"/>
      <c r="J872" s="61"/>
    </row>
    <row r="873" spans="1:10" hidden="1" x14ac:dyDescent="0.25">
      <c r="A873" s="87">
        <v>96</v>
      </c>
      <c r="B873" s="87"/>
      <c r="C873" s="87"/>
      <c r="D873" s="88" t="s">
        <v>62</v>
      </c>
      <c r="E873" s="88"/>
      <c r="F873" s="90">
        <v>8</v>
      </c>
      <c r="G873" s="90"/>
      <c r="H873" s="60"/>
      <c r="I873" s="60"/>
      <c r="J873" s="60"/>
    </row>
    <row r="874" spans="1:10" hidden="1" x14ac:dyDescent="0.25">
      <c r="A874" s="87">
        <v>104</v>
      </c>
      <c r="B874" s="87"/>
      <c r="C874" s="87"/>
      <c r="D874" s="88" t="s">
        <v>69</v>
      </c>
      <c r="E874" s="88"/>
      <c r="F874" s="89">
        <v>0.2</v>
      </c>
      <c r="G874" s="89"/>
      <c r="H874" s="60"/>
      <c r="I874" s="60"/>
      <c r="J874" s="60"/>
    </row>
    <row r="875" spans="1:10" hidden="1" x14ac:dyDescent="0.25">
      <c r="A875" s="87">
        <v>107</v>
      </c>
      <c r="B875" s="87"/>
      <c r="C875" s="87"/>
      <c r="D875" s="88" t="s">
        <v>63</v>
      </c>
      <c r="E875" s="88"/>
      <c r="F875" s="90">
        <v>12</v>
      </c>
      <c r="G875" s="90"/>
      <c r="H875" s="60"/>
      <c r="I875" s="60"/>
      <c r="J875" s="60"/>
    </row>
    <row r="876" spans="1:10" hidden="1" x14ac:dyDescent="0.25">
      <c r="A876" s="87">
        <v>110</v>
      </c>
      <c r="B876" s="87"/>
      <c r="C876" s="87"/>
      <c r="D876" s="88" t="s">
        <v>70</v>
      </c>
      <c r="E876" s="88"/>
      <c r="F876" s="89">
        <v>0.5</v>
      </c>
      <c r="G876" s="89"/>
      <c r="H876" s="60"/>
      <c r="I876" s="60"/>
      <c r="J876" s="60"/>
    </row>
    <row r="877" spans="1:10" hidden="1" x14ac:dyDescent="0.25">
      <c r="A877" s="87">
        <v>111</v>
      </c>
      <c r="B877" s="87"/>
      <c r="C877" s="87"/>
      <c r="D877" s="88" t="s">
        <v>77</v>
      </c>
      <c r="E877" s="88"/>
      <c r="F877" s="89">
        <v>0.1</v>
      </c>
      <c r="G877" s="89"/>
      <c r="H877" s="60"/>
      <c r="I877" s="60"/>
      <c r="J877" s="60"/>
    </row>
    <row r="878" spans="1:10" hidden="1" x14ac:dyDescent="0.25">
      <c r="A878" s="87">
        <v>168</v>
      </c>
      <c r="B878" s="87"/>
      <c r="C878" s="87"/>
      <c r="D878" s="88" t="s">
        <v>78</v>
      </c>
      <c r="E878" s="88"/>
      <c r="F878" s="90">
        <v>2</v>
      </c>
      <c r="G878" s="90"/>
      <c r="H878" s="60"/>
      <c r="I878" s="60"/>
      <c r="J878" s="60"/>
    </row>
    <row r="879" spans="1:10" hidden="1" x14ac:dyDescent="0.25">
      <c r="A879" s="87">
        <v>266</v>
      </c>
      <c r="B879" s="87"/>
      <c r="C879" s="87"/>
      <c r="D879" s="88" t="s">
        <v>71</v>
      </c>
      <c r="E879" s="88"/>
      <c r="F879" s="89">
        <v>0.2</v>
      </c>
      <c r="G879" s="89"/>
      <c r="H879" s="60"/>
      <c r="I879" s="60"/>
      <c r="J879" s="60"/>
    </row>
    <row r="880" spans="1:10" hidden="1" x14ac:dyDescent="0.25">
      <c r="A880" s="87">
        <v>303</v>
      </c>
      <c r="B880" s="87"/>
      <c r="C880" s="87"/>
      <c r="D880" s="88" t="s">
        <v>79</v>
      </c>
      <c r="E880" s="88"/>
      <c r="F880" s="89">
        <v>0.1</v>
      </c>
      <c r="G880" s="89"/>
      <c r="H880" s="60"/>
      <c r="I880" s="60"/>
      <c r="J880" s="60"/>
    </row>
    <row r="881" spans="1:10" hidden="1" x14ac:dyDescent="0.25">
      <c r="A881" s="87">
        <v>346</v>
      </c>
      <c r="B881" s="87"/>
      <c r="C881" s="87"/>
      <c r="D881" s="88" t="s">
        <v>80</v>
      </c>
      <c r="E881" s="88"/>
      <c r="F881" s="90">
        <v>1</v>
      </c>
      <c r="G881" s="90"/>
      <c r="H881" s="60"/>
      <c r="I881" s="60"/>
      <c r="J881" s="60"/>
    </row>
    <row r="882" spans="1:10" hidden="1" x14ac:dyDescent="0.25">
      <c r="A882" s="87">
        <v>354</v>
      </c>
      <c r="B882" s="87"/>
      <c r="C882" s="87"/>
      <c r="D882" s="88" t="s">
        <v>64</v>
      </c>
      <c r="E882" s="88"/>
      <c r="F882" s="90">
        <v>4</v>
      </c>
      <c r="G882" s="90"/>
      <c r="H882" s="60"/>
      <c r="I882" s="60"/>
      <c r="J882" s="60"/>
    </row>
    <row r="883" spans="1:10" hidden="1" x14ac:dyDescent="0.25">
      <c r="A883" s="87">
        <v>439</v>
      </c>
      <c r="B883" s="87"/>
      <c r="C883" s="87"/>
      <c r="D883" s="88" t="s">
        <v>66</v>
      </c>
      <c r="E883" s="88"/>
      <c r="F883" s="90">
        <v>40</v>
      </c>
      <c r="G883" s="90"/>
      <c r="H883" s="60"/>
      <c r="I883" s="60"/>
      <c r="J883" s="60"/>
    </row>
    <row r="884" spans="1:10" hidden="1" x14ac:dyDescent="0.25">
      <c r="A884" s="87">
        <v>477</v>
      </c>
      <c r="B884" s="87"/>
      <c r="C884" s="87"/>
      <c r="D884" s="88" t="s">
        <v>67</v>
      </c>
      <c r="E884" s="88"/>
      <c r="F884" s="90">
        <v>5</v>
      </c>
      <c r="G884" s="90"/>
      <c r="H884" s="60"/>
      <c r="I884" s="60"/>
      <c r="J884" s="60"/>
    </row>
    <row r="885" spans="1:10" x14ac:dyDescent="0.25">
      <c r="A885" s="87">
        <v>903</v>
      </c>
      <c r="B885" s="87"/>
      <c r="C885" s="87"/>
      <c r="D885" s="88" t="s">
        <v>68</v>
      </c>
      <c r="E885" s="88"/>
      <c r="F885" s="90">
        <v>5</v>
      </c>
      <c r="G885" s="90"/>
      <c r="H885" s="60"/>
      <c r="I885" s="60"/>
      <c r="J885" s="60"/>
    </row>
    <row r="886" spans="1:10" ht="22.5" hidden="1" x14ac:dyDescent="0.25">
      <c r="A886" s="91" t="s">
        <v>150</v>
      </c>
      <c r="B886" s="91"/>
      <c r="C886" s="91"/>
      <c r="D886" s="52">
        <v>5512</v>
      </c>
      <c r="E886" s="53" t="s">
        <v>151</v>
      </c>
      <c r="F886" s="99">
        <v>357.96100000000001</v>
      </c>
      <c r="G886" s="99"/>
      <c r="H886" s="54">
        <v>1.5149999999999999</v>
      </c>
      <c r="I886" s="55">
        <v>0.42</v>
      </c>
      <c r="J886" s="54">
        <v>356.44600000000003</v>
      </c>
    </row>
    <row r="887" spans="1:10" hidden="1" x14ac:dyDescent="0.25">
      <c r="A887" s="93" t="s">
        <v>152</v>
      </c>
      <c r="B887" s="93"/>
      <c r="C887" s="93"/>
      <c r="D887" s="93"/>
      <c r="E887" s="93"/>
      <c r="F887" s="96">
        <v>6</v>
      </c>
      <c r="G887" s="96"/>
      <c r="H887" s="56">
        <v>0.14499999999999999</v>
      </c>
      <c r="I887" s="57">
        <v>2.42</v>
      </c>
      <c r="J887" s="56">
        <v>5.8550000000000004</v>
      </c>
    </row>
    <row r="888" spans="1:10" hidden="1" x14ac:dyDescent="0.25">
      <c r="A888" s="87">
        <v>96</v>
      </c>
      <c r="B888" s="87"/>
      <c r="C888" s="87"/>
      <c r="D888" s="88" t="s">
        <v>62</v>
      </c>
      <c r="E888" s="88"/>
      <c r="F888" s="90">
        <v>1</v>
      </c>
      <c r="G888" s="90"/>
      <c r="H888" s="60"/>
      <c r="I888" s="60"/>
      <c r="J888" s="60"/>
    </row>
    <row r="889" spans="1:10" hidden="1" x14ac:dyDescent="0.25">
      <c r="A889" s="87">
        <v>354</v>
      </c>
      <c r="B889" s="87"/>
      <c r="C889" s="87"/>
      <c r="D889" s="88" t="s">
        <v>64</v>
      </c>
      <c r="E889" s="88"/>
      <c r="F889" s="90">
        <v>1</v>
      </c>
      <c r="G889" s="90"/>
      <c r="H889" s="60"/>
      <c r="I889" s="60"/>
      <c r="J889" s="60"/>
    </row>
    <row r="890" spans="1:10" hidden="1" x14ac:dyDescent="0.25">
      <c r="A890" s="87">
        <v>439</v>
      </c>
      <c r="B890" s="87"/>
      <c r="C890" s="87"/>
      <c r="D890" s="88" t="s">
        <v>66</v>
      </c>
      <c r="E890" s="88"/>
      <c r="F890" s="90">
        <v>3</v>
      </c>
      <c r="G890" s="90"/>
      <c r="H890" s="58">
        <v>0.104</v>
      </c>
      <c r="I890" s="59">
        <v>3.47</v>
      </c>
      <c r="J890" s="58">
        <v>2.8959999999999999</v>
      </c>
    </row>
    <row r="891" spans="1:10" hidden="1" x14ac:dyDescent="0.25">
      <c r="A891" s="87">
        <v>477</v>
      </c>
      <c r="B891" s="87"/>
      <c r="C891" s="87"/>
      <c r="D891" s="88" t="s">
        <v>67</v>
      </c>
      <c r="E891" s="88"/>
      <c r="F891" s="90">
        <v>1</v>
      </c>
      <c r="G891" s="90"/>
      <c r="H891" s="58">
        <v>4.1000000000000002E-2</v>
      </c>
      <c r="I891" s="59">
        <v>4.0999999999999996</v>
      </c>
      <c r="J891" s="58">
        <v>0.95899999999999996</v>
      </c>
    </row>
    <row r="892" spans="1:10" hidden="1" x14ac:dyDescent="0.25">
      <c r="A892" s="93" t="s">
        <v>153</v>
      </c>
      <c r="B892" s="93"/>
      <c r="C892" s="93"/>
      <c r="D892" s="93"/>
      <c r="E892" s="93"/>
      <c r="F892" s="101">
        <v>87.24</v>
      </c>
      <c r="G892" s="101"/>
      <c r="H892" s="61"/>
      <c r="I892" s="61"/>
      <c r="J892" s="61"/>
    </row>
    <row r="893" spans="1:10" hidden="1" x14ac:dyDescent="0.25">
      <c r="A893" s="87">
        <v>96</v>
      </c>
      <c r="B893" s="87"/>
      <c r="C893" s="87"/>
      <c r="D893" s="88" t="s">
        <v>62</v>
      </c>
      <c r="E893" s="88"/>
      <c r="F893" s="97">
        <v>5.9939999999999998</v>
      </c>
      <c r="G893" s="97"/>
      <c r="H893" s="60"/>
      <c r="I893" s="60"/>
      <c r="J893" s="60"/>
    </row>
    <row r="894" spans="1:10" hidden="1" x14ac:dyDescent="0.25">
      <c r="A894" s="87">
        <v>104</v>
      </c>
      <c r="B894" s="87"/>
      <c r="C894" s="87"/>
      <c r="D894" s="88" t="s">
        <v>69</v>
      </c>
      <c r="E894" s="88"/>
      <c r="F894" s="98">
        <v>0.25</v>
      </c>
      <c r="G894" s="98"/>
      <c r="H894" s="60"/>
      <c r="I894" s="60"/>
      <c r="J894" s="60"/>
    </row>
    <row r="895" spans="1:10" hidden="1" x14ac:dyDescent="0.25">
      <c r="A895" s="87">
        <v>107</v>
      </c>
      <c r="B895" s="87"/>
      <c r="C895" s="87"/>
      <c r="D895" s="88" t="s">
        <v>63</v>
      </c>
      <c r="E895" s="88"/>
      <c r="F895" s="90">
        <v>7</v>
      </c>
      <c r="G895" s="90"/>
      <c r="H895" s="60"/>
      <c r="I895" s="60"/>
      <c r="J895" s="60"/>
    </row>
    <row r="896" spans="1:10" hidden="1" x14ac:dyDescent="0.25">
      <c r="A896" s="87">
        <v>110</v>
      </c>
      <c r="B896" s="87"/>
      <c r="C896" s="87"/>
      <c r="D896" s="88" t="s">
        <v>70</v>
      </c>
      <c r="E896" s="88"/>
      <c r="F896" s="89">
        <v>0.5</v>
      </c>
      <c r="G896" s="89"/>
      <c r="H896" s="60"/>
      <c r="I896" s="60"/>
      <c r="J896" s="60"/>
    </row>
    <row r="897" spans="1:10" hidden="1" x14ac:dyDescent="0.25">
      <c r="A897" s="87">
        <v>111</v>
      </c>
      <c r="B897" s="87"/>
      <c r="C897" s="87"/>
      <c r="D897" s="88" t="s">
        <v>77</v>
      </c>
      <c r="E897" s="88"/>
      <c r="F897" s="89">
        <v>0.1</v>
      </c>
      <c r="G897" s="89"/>
      <c r="H897" s="60"/>
      <c r="I897" s="60"/>
      <c r="J897" s="60"/>
    </row>
    <row r="898" spans="1:10" hidden="1" x14ac:dyDescent="0.25">
      <c r="A898" s="87">
        <v>168</v>
      </c>
      <c r="B898" s="87"/>
      <c r="C898" s="87"/>
      <c r="D898" s="88" t="s">
        <v>78</v>
      </c>
      <c r="E898" s="88"/>
      <c r="F898" s="90">
        <v>1</v>
      </c>
      <c r="G898" s="90"/>
      <c r="H898" s="60"/>
      <c r="I898" s="60"/>
      <c r="J898" s="60"/>
    </row>
    <row r="899" spans="1:10" hidden="1" x14ac:dyDescent="0.25">
      <c r="A899" s="87">
        <v>266</v>
      </c>
      <c r="B899" s="87"/>
      <c r="C899" s="87"/>
      <c r="D899" s="88" t="s">
        <v>71</v>
      </c>
      <c r="E899" s="88"/>
      <c r="F899" s="90">
        <v>5</v>
      </c>
      <c r="G899" s="90"/>
      <c r="H899" s="60"/>
      <c r="I899" s="60"/>
      <c r="J899" s="60"/>
    </row>
    <row r="900" spans="1:10" hidden="1" x14ac:dyDescent="0.25">
      <c r="A900" s="87">
        <v>303</v>
      </c>
      <c r="B900" s="87"/>
      <c r="C900" s="87"/>
      <c r="D900" s="88" t="s">
        <v>79</v>
      </c>
      <c r="E900" s="88"/>
      <c r="F900" s="98">
        <v>0.25</v>
      </c>
      <c r="G900" s="98"/>
      <c r="H900" s="60"/>
      <c r="I900" s="60"/>
      <c r="J900" s="60"/>
    </row>
    <row r="901" spans="1:10" hidden="1" x14ac:dyDescent="0.25">
      <c r="A901" s="87">
        <v>346</v>
      </c>
      <c r="B901" s="87"/>
      <c r="C901" s="87"/>
      <c r="D901" s="88" t="s">
        <v>80</v>
      </c>
      <c r="E901" s="88"/>
      <c r="F901" s="90">
        <v>1</v>
      </c>
      <c r="G901" s="90"/>
      <c r="H901" s="60"/>
      <c r="I901" s="60"/>
      <c r="J901" s="60"/>
    </row>
    <row r="902" spans="1:10" hidden="1" x14ac:dyDescent="0.25">
      <c r="A902" s="87">
        <v>354</v>
      </c>
      <c r="B902" s="87"/>
      <c r="C902" s="87"/>
      <c r="D902" s="88" t="s">
        <v>64</v>
      </c>
      <c r="E902" s="88"/>
      <c r="F902" s="97">
        <v>3.415</v>
      </c>
      <c r="G902" s="97"/>
      <c r="H902" s="60"/>
      <c r="I902" s="60"/>
      <c r="J902" s="60"/>
    </row>
    <row r="903" spans="1:10" hidden="1" x14ac:dyDescent="0.25">
      <c r="A903" s="87">
        <v>439</v>
      </c>
      <c r="B903" s="87"/>
      <c r="C903" s="87"/>
      <c r="D903" s="88" t="s">
        <v>66</v>
      </c>
      <c r="E903" s="88"/>
      <c r="F903" s="97">
        <v>48.189</v>
      </c>
      <c r="G903" s="97"/>
      <c r="H903" s="60"/>
      <c r="I903" s="60"/>
      <c r="J903" s="60"/>
    </row>
    <row r="904" spans="1:10" hidden="1" x14ac:dyDescent="0.25">
      <c r="A904" s="87">
        <v>477</v>
      </c>
      <c r="B904" s="87"/>
      <c r="C904" s="87"/>
      <c r="D904" s="88" t="s">
        <v>67</v>
      </c>
      <c r="E904" s="88"/>
      <c r="F904" s="97">
        <v>4.5419999999999998</v>
      </c>
      <c r="G904" s="97"/>
      <c r="H904" s="60"/>
      <c r="I904" s="60"/>
      <c r="J904" s="60"/>
    </row>
    <row r="905" spans="1:10" x14ac:dyDescent="0.25">
      <c r="A905" s="87">
        <v>903</v>
      </c>
      <c r="B905" s="87"/>
      <c r="C905" s="87"/>
      <c r="D905" s="88" t="s">
        <v>68</v>
      </c>
      <c r="E905" s="88"/>
      <c r="F905" s="90">
        <v>10</v>
      </c>
      <c r="G905" s="90"/>
      <c r="H905" s="60"/>
      <c r="I905" s="60"/>
      <c r="J905" s="60"/>
    </row>
    <row r="906" spans="1:10" hidden="1" x14ac:dyDescent="0.25">
      <c r="A906" s="93" t="s">
        <v>154</v>
      </c>
      <c r="B906" s="93"/>
      <c r="C906" s="93"/>
      <c r="D906" s="93"/>
      <c r="E906" s="93"/>
      <c r="F906" s="100">
        <v>88.241</v>
      </c>
      <c r="G906" s="100"/>
      <c r="H906" s="61"/>
      <c r="I906" s="61"/>
      <c r="J906" s="61"/>
    </row>
    <row r="907" spans="1:10" hidden="1" x14ac:dyDescent="0.25">
      <c r="A907" s="87">
        <v>96</v>
      </c>
      <c r="B907" s="87"/>
      <c r="C907" s="87"/>
      <c r="D907" s="88" t="s">
        <v>62</v>
      </c>
      <c r="E907" s="88"/>
      <c r="F907" s="97">
        <v>6.4939999999999998</v>
      </c>
      <c r="G907" s="97"/>
      <c r="H907" s="60"/>
      <c r="I907" s="60"/>
      <c r="J907" s="60"/>
    </row>
    <row r="908" spans="1:10" hidden="1" x14ac:dyDescent="0.25">
      <c r="A908" s="87">
        <v>104</v>
      </c>
      <c r="B908" s="87"/>
      <c r="C908" s="87"/>
      <c r="D908" s="88" t="s">
        <v>69</v>
      </c>
      <c r="E908" s="88"/>
      <c r="F908" s="98">
        <v>0.25</v>
      </c>
      <c r="G908" s="98"/>
      <c r="H908" s="60"/>
      <c r="I908" s="60"/>
      <c r="J908" s="60"/>
    </row>
    <row r="909" spans="1:10" hidden="1" x14ac:dyDescent="0.25">
      <c r="A909" s="87">
        <v>107</v>
      </c>
      <c r="B909" s="87"/>
      <c r="C909" s="87"/>
      <c r="D909" s="88" t="s">
        <v>63</v>
      </c>
      <c r="E909" s="88"/>
      <c r="F909" s="90">
        <v>5</v>
      </c>
      <c r="G909" s="90"/>
      <c r="H909" s="60"/>
      <c r="I909" s="60"/>
      <c r="J909" s="60"/>
    </row>
    <row r="910" spans="1:10" hidden="1" x14ac:dyDescent="0.25">
      <c r="A910" s="87">
        <v>110</v>
      </c>
      <c r="B910" s="87"/>
      <c r="C910" s="87"/>
      <c r="D910" s="88" t="s">
        <v>70</v>
      </c>
      <c r="E910" s="88"/>
      <c r="F910" s="89">
        <v>0.5</v>
      </c>
      <c r="G910" s="89"/>
      <c r="H910" s="60"/>
      <c r="I910" s="60"/>
      <c r="J910" s="60"/>
    </row>
    <row r="911" spans="1:10" hidden="1" x14ac:dyDescent="0.25">
      <c r="A911" s="87">
        <v>111</v>
      </c>
      <c r="B911" s="87"/>
      <c r="C911" s="87"/>
      <c r="D911" s="88" t="s">
        <v>77</v>
      </c>
      <c r="E911" s="88"/>
      <c r="F911" s="89">
        <v>0.1</v>
      </c>
      <c r="G911" s="89"/>
      <c r="H911" s="60"/>
      <c r="I911" s="60"/>
      <c r="J911" s="60"/>
    </row>
    <row r="912" spans="1:10" hidden="1" x14ac:dyDescent="0.25">
      <c r="A912" s="87">
        <v>168</v>
      </c>
      <c r="B912" s="87"/>
      <c r="C912" s="87"/>
      <c r="D912" s="88" t="s">
        <v>78</v>
      </c>
      <c r="E912" s="88"/>
      <c r="F912" s="90">
        <v>1</v>
      </c>
      <c r="G912" s="90"/>
      <c r="H912" s="60"/>
      <c r="I912" s="60"/>
      <c r="J912" s="60"/>
    </row>
    <row r="913" spans="1:10" hidden="1" x14ac:dyDescent="0.25">
      <c r="A913" s="87">
        <v>266</v>
      </c>
      <c r="B913" s="87"/>
      <c r="C913" s="87"/>
      <c r="D913" s="88" t="s">
        <v>71</v>
      </c>
      <c r="E913" s="88"/>
      <c r="F913" s="90">
        <v>5</v>
      </c>
      <c r="G913" s="90"/>
      <c r="H913" s="60"/>
      <c r="I913" s="60"/>
      <c r="J913" s="60"/>
    </row>
    <row r="914" spans="1:10" hidden="1" x14ac:dyDescent="0.25">
      <c r="A914" s="87">
        <v>303</v>
      </c>
      <c r="B914" s="87"/>
      <c r="C914" s="87"/>
      <c r="D914" s="88" t="s">
        <v>79</v>
      </c>
      <c r="E914" s="88"/>
      <c r="F914" s="98">
        <v>0.25</v>
      </c>
      <c r="G914" s="98"/>
      <c r="H914" s="60"/>
      <c r="I914" s="60"/>
      <c r="J914" s="60"/>
    </row>
    <row r="915" spans="1:10" hidden="1" x14ac:dyDescent="0.25">
      <c r="A915" s="87">
        <v>346</v>
      </c>
      <c r="B915" s="87"/>
      <c r="C915" s="87"/>
      <c r="D915" s="88" t="s">
        <v>80</v>
      </c>
      <c r="E915" s="88"/>
      <c r="F915" s="90">
        <v>1</v>
      </c>
      <c r="G915" s="90"/>
      <c r="H915" s="60"/>
      <c r="I915" s="60"/>
      <c r="J915" s="60"/>
    </row>
    <row r="916" spans="1:10" hidden="1" x14ac:dyDescent="0.25">
      <c r="A916" s="87">
        <v>354</v>
      </c>
      <c r="B916" s="87"/>
      <c r="C916" s="87"/>
      <c r="D916" s="88" t="s">
        <v>64</v>
      </c>
      <c r="E916" s="88"/>
      <c r="F916" s="97">
        <v>3.915</v>
      </c>
      <c r="G916" s="97"/>
      <c r="H916" s="60"/>
      <c r="I916" s="60"/>
      <c r="J916" s="60"/>
    </row>
    <row r="917" spans="1:10" hidden="1" x14ac:dyDescent="0.25">
      <c r="A917" s="87">
        <v>439</v>
      </c>
      <c r="B917" s="87"/>
      <c r="C917" s="87"/>
      <c r="D917" s="88" t="s">
        <v>66</v>
      </c>
      <c r="E917" s="88"/>
      <c r="F917" s="97">
        <v>49.689</v>
      </c>
      <c r="G917" s="97"/>
      <c r="H917" s="60"/>
      <c r="I917" s="60"/>
      <c r="J917" s="60"/>
    </row>
    <row r="918" spans="1:10" hidden="1" x14ac:dyDescent="0.25">
      <c r="A918" s="87">
        <v>477</v>
      </c>
      <c r="B918" s="87"/>
      <c r="C918" s="87"/>
      <c r="D918" s="88" t="s">
        <v>67</v>
      </c>
      <c r="E918" s="88"/>
      <c r="F918" s="97">
        <v>5.0430000000000001</v>
      </c>
      <c r="G918" s="97"/>
      <c r="H918" s="60"/>
      <c r="I918" s="60"/>
      <c r="J918" s="60"/>
    </row>
    <row r="919" spans="1:10" x14ac:dyDescent="0.25">
      <c r="A919" s="87">
        <v>903</v>
      </c>
      <c r="B919" s="87"/>
      <c r="C919" s="87"/>
      <c r="D919" s="88" t="s">
        <v>68</v>
      </c>
      <c r="E919" s="88"/>
      <c r="F919" s="90">
        <v>10</v>
      </c>
      <c r="G919" s="90"/>
      <c r="H919" s="60"/>
      <c r="I919" s="60"/>
      <c r="J919" s="60"/>
    </row>
    <row r="920" spans="1:10" hidden="1" x14ac:dyDescent="0.25">
      <c r="A920" s="93" t="s">
        <v>155</v>
      </c>
      <c r="B920" s="93"/>
      <c r="C920" s="93"/>
      <c r="D920" s="93"/>
      <c r="E920" s="93"/>
      <c r="F920" s="101">
        <v>88.24</v>
      </c>
      <c r="G920" s="101"/>
      <c r="H920" s="61"/>
      <c r="I920" s="61"/>
      <c r="J920" s="61"/>
    </row>
    <row r="921" spans="1:10" hidden="1" x14ac:dyDescent="0.25">
      <c r="A921" s="87">
        <v>96</v>
      </c>
      <c r="B921" s="87"/>
      <c r="C921" s="87"/>
      <c r="D921" s="88" t="s">
        <v>62</v>
      </c>
      <c r="E921" s="88"/>
      <c r="F921" s="97">
        <v>6.4939999999999998</v>
      </c>
      <c r="G921" s="97"/>
      <c r="H921" s="60"/>
      <c r="I921" s="60"/>
      <c r="J921" s="60"/>
    </row>
    <row r="922" spans="1:10" hidden="1" x14ac:dyDescent="0.25">
      <c r="A922" s="87">
        <v>104</v>
      </c>
      <c r="B922" s="87"/>
      <c r="C922" s="87"/>
      <c r="D922" s="88" t="s">
        <v>69</v>
      </c>
      <c r="E922" s="88"/>
      <c r="F922" s="98">
        <v>0.25</v>
      </c>
      <c r="G922" s="98"/>
      <c r="H922" s="60"/>
      <c r="I922" s="60"/>
      <c r="J922" s="60"/>
    </row>
    <row r="923" spans="1:10" hidden="1" x14ac:dyDescent="0.25">
      <c r="A923" s="87">
        <v>107</v>
      </c>
      <c r="B923" s="87"/>
      <c r="C923" s="87"/>
      <c r="D923" s="88" t="s">
        <v>63</v>
      </c>
      <c r="E923" s="88"/>
      <c r="F923" s="90">
        <v>5</v>
      </c>
      <c r="G923" s="90"/>
      <c r="H923" s="60"/>
      <c r="I923" s="60"/>
      <c r="J923" s="60"/>
    </row>
    <row r="924" spans="1:10" hidden="1" x14ac:dyDescent="0.25">
      <c r="A924" s="87">
        <v>110</v>
      </c>
      <c r="B924" s="87"/>
      <c r="C924" s="87"/>
      <c r="D924" s="88" t="s">
        <v>70</v>
      </c>
      <c r="E924" s="88"/>
      <c r="F924" s="89">
        <v>0.5</v>
      </c>
      <c r="G924" s="89"/>
      <c r="H924" s="60"/>
      <c r="I924" s="60"/>
      <c r="J924" s="60"/>
    </row>
    <row r="925" spans="1:10" hidden="1" x14ac:dyDescent="0.25">
      <c r="A925" s="87">
        <v>111</v>
      </c>
      <c r="B925" s="87"/>
      <c r="C925" s="87"/>
      <c r="D925" s="88" t="s">
        <v>77</v>
      </c>
      <c r="E925" s="88"/>
      <c r="F925" s="89">
        <v>0.1</v>
      </c>
      <c r="G925" s="89"/>
      <c r="H925" s="60"/>
      <c r="I925" s="60"/>
      <c r="J925" s="60"/>
    </row>
    <row r="926" spans="1:10" hidden="1" x14ac:dyDescent="0.25">
      <c r="A926" s="87">
        <v>168</v>
      </c>
      <c r="B926" s="87"/>
      <c r="C926" s="87"/>
      <c r="D926" s="88" t="s">
        <v>78</v>
      </c>
      <c r="E926" s="88"/>
      <c r="F926" s="90">
        <v>1</v>
      </c>
      <c r="G926" s="90"/>
      <c r="H926" s="60"/>
      <c r="I926" s="60"/>
      <c r="J926" s="60"/>
    </row>
    <row r="927" spans="1:10" hidden="1" x14ac:dyDescent="0.25">
      <c r="A927" s="87">
        <v>266</v>
      </c>
      <c r="B927" s="87"/>
      <c r="C927" s="87"/>
      <c r="D927" s="88" t="s">
        <v>71</v>
      </c>
      <c r="E927" s="88"/>
      <c r="F927" s="90">
        <v>5</v>
      </c>
      <c r="G927" s="90"/>
      <c r="H927" s="60"/>
      <c r="I927" s="60"/>
      <c r="J927" s="60"/>
    </row>
    <row r="928" spans="1:10" hidden="1" x14ac:dyDescent="0.25">
      <c r="A928" s="87">
        <v>303</v>
      </c>
      <c r="B928" s="87"/>
      <c r="C928" s="87"/>
      <c r="D928" s="88" t="s">
        <v>79</v>
      </c>
      <c r="E928" s="88"/>
      <c r="F928" s="98">
        <v>0.25</v>
      </c>
      <c r="G928" s="98"/>
      <c r="H928" s="60"/>
      <c r="I928" s="60"/>
      <c r="J928" s="60"/>
    </row>
    <row r="929" spans="1:10" hidden="1" x14ac:dyDescent="0.25">
      <c r="A929" s="87">
        <v>346</v>
      </c>
      <c r="B929" s="87"/>
      <c r="C929" s="87"/>
      <c r="D929" s="88" t="s">
        <v>80</v>
      </c>
      <c r="E929" s="88"/>
      <c r="F929" s="90">
        <v>1</v>
      </c>
      <c r="G929" s="90"/>
      <c r="H929" s="60"/>
      <c r="I929" s="60"/>
      <c r="J929" s="60"/>
    </row>
    <row r="930" spans="1:10" hidden="1" x14ac:dyDescent="0.25">
      <c r="A930" s="87">
        <v>354</v>
      </c>
      <c r="B930" s="87"/>
      <c r="C930" s="87"/>
      <c r="D930" s="88" t="s">
        <v>64</v>
      </c>
      <c r="E930" s="88"/>
      <c r="F930" s="97">
        <v>3.915</v>
      </c>
      <c r="G930" s="97"/>
      <c r="H930" s="60"/>
      <c r="I930" s="60"/>
      <c r="J930" s="60"/>
    </row>
    <row r="931" spans="1:10" hidden="1" x14ac:dyDescent="0.25">
      <c r="A931" s="87">
        <v>439</v>
      </c>
      <c r="B931" s="87"/>
      <c r="C931" s="87"/>
      <c r="D931" s="88" t="s">
        <v>66</v>
      </c>
      <c r="E931" s="88"/>
      <c r="F931" s="97">
        <v>49.689</v>
      </c>
      <c r="G931" s="97"/>
      <c r="H931" s="60"/>
      <c r="I931" s="60"/>
      <c r="J931" s="60"/>
    </row>
    <row r="932" spans="1:10" hidden="1" x14ac:dyDescent="0.25">
      <c r="A932" s="87">
        <v>477</v>
      </c>
      <c r="B932" s="87"/>
      <c r="C932" s="87"/>
      <c r="D932" s="88" t="s">
        <v>67</v>
      </c>
      <c r="E932" s="88"/>
      <c r="F932" s="97">
        <v>5.0419999999999998</v>
      </c>
      <c r="G932" s="97"/>
      <c r="H932" s="60"/>
      <c r="I932" s="60"/>
      <c r="J932" s="60"/>
    </row>
    <row r="933" spans="1:10" x14ac:dyDescent="0.25">
      <c r="A933" s="87">
        <v>903</v>
      </c>
      <c r="B933" s="87"/>
      <c r="C933" s="87"/>
      <c r="D933" s="88" t="s">
        <v>68</v>
      </c>
      <c r="E933" s="88"/>
      <c r="F933" s="90">
        <v>10</v>
      </c>
      <c r="G933" s="90"/>
      <c r="H933" s="60"/>
      <c r="I933" s="60"/>
      <c r="J933" s="60"/>
    </row>
    <row r="934" spans="1:10" hidden="1" x14ac:dyDescent="0.25">
      <c r="A934" s="93" t="s">
        <v>156</v>
      </c>
      <c r="B934" s="93"/>
      <c r="C934" s="93"/>
      <c r="D934" s="93"/>
      <c r="E934" s="93"/>
      <c r="F934" s="101">
        <v>88.24</v>
      </c>
      <c r="G934" s="101"/>
      <c r="H934" s="64">
        <v>1.37</v>
      </c>
      <c r="I934" s="57">
        <v>1.55</v>
      </c>
      <c r="J934" s="64">
        <v>86.87</v>
      </c>
    </row>
    <row r="935" spans="1:10" hidden="1" x14ac:dyDescent="0.25">
      <c r="A935" s="87">
        <v>96</v>
      </c>
      <c r="B935" s="87"/>
      <c r="C935" s="87"/>
      <c r="D935" s="88" t="s">
        <v>62</v>
      </c>
      <c r="E935" s="88"/>
      <c r="F935" s="97">
        <v>5.9939999999999998</v>
      </c>
      <c r="G935" s="97"/>
      <c r="H935" s="58">
        <v>0.10199999999999999</v>
      </c>
      <c r="I935" s="59">
        <v>1.7</v>
      </c>
      <c r="J935" s="58">
        <v>5.8920000000000003</v>
      </c>
    </row>
    <row r="936" spans="1:10" hidden="1" x14ac:dyDescent="0.25">
      <c r="A936" s="87">
        <v>104</v>
      </c>
      <c r="B936" s="87"/>
      <c r="C936" s="87"/>
      <c r="D936" s="88" t="s">
        <v>69</v>
      </c>
      <c r="E936" s="88"/>
      <c r="F936" s="98">
        <v>0.25</v>
      </c>
      <c r="G936" s="98"/>
      <c r="H936" s="60"/>
      <c r="I936" s="60"/>
      <c r="J936" s="60"/>
    </row>
    <row r="937" spans="1:10" hidden="1" x14ac:dyDescent="0.25">
      <c r="A937" s="87">
        <v>107</v>
      </c>
      <c r="B937" s="87"/>
      <c r="C937" s="87"/>
      <c r="D937" s="88" t="s">
        <v>63</v>
      </c>
      <c r="E937" s="88"/>
      <c r="F937" s="90">
        <v>8</v>
      </c>
      <c r="G937" s="90"/>
      <c r="H937" s="60"/>
      <c r="I937" s="60"/>
      <c r="J937" s="60"/>
    </row>
    <row r="938" spans="1:10" hidden="1" x14ac:dyDescent="0.25">
      <c r="A938" s="87">
        <v>110</v>
      </c>
      <c r="B938" s="87"/>
      <c r="C938" s="87"/>
      <c r="D938" s="88" t="s">
        <v>70</v>
      </c>
      <c r="E938" s="88"/>
      <c r="F938" s="89">
        <v>0.5</v>
      </c>
      <c r="G938" s="89"/>
      <c r="H938" s="60"/>
      <c r="I938" s="60"/>
      <c r="J938" s="60"/>
    </row>
    <row r="939" spans="1:10" hidden="1" x14ac:dyDescent="0.25">
      <c r="A939" s="87">
        <v>111</v>
      </c>
      <c r="B939" s="87"/>
      <c r="C939" s="87"/>
      <c r="D939" s="88" t="s">
        <v>77</v>
      </c>
      <c r="E939" s="88"/>
      <c r="F939" s="89">
        <v>0.1</v>
      </c>
      <c r="G939" s="89"/>
      <c r="H939" s="60"/>
      <c r="I939" s="60"/>
      <c r="J939" s="60"/>
    </row>
    <row r="940" spans="1:10" hidden="1" x14ac:dyDescent="0.25">
      <c r="A940" s="87">
        <v>168</v>
      </c>
      <c r="B940" s="87"/>
      <c r="C940" s="87"/>
      <c r="D940" s="88" t="s">
        <v>78</v>
      </c>
      <c r="E940" s="88"/>
      <c r="F940" s="90">
        <v>1</v>
      </c>
      <c r="G940" s="90"/>
      <c r="H940" s="60"/>
      <c r="I940" s="60"/>
      <c r="J940" s="60"/>
    </row>
    <row r="941" spans="1:10" hidden="1" x14ac:dyDescent="0.25">
      <c r="A941" s="87">
        <v>266</v>
      </c>
      <c r="B941" s="87"/>
      <c r="C941" s="87"/>
      <c r="D941" s="88" t="s">
        <v>71</v>
      </c>
      <c r="E941" s="88"/>
      <c r="F941" s="90">
        <v>5</v>
      </c>
      <c r="G941" s="90"/>
      <c r="H941" s="60"/>
      <c r="I941" s="60"/>
      <c r="J941" s="60"/>
    </row>
    <row r="942" spans="1:10" hidden="1" x14ac:dyDescent="0.25">
      <c r="A942" s="87">
        <v>303</v>
      </c>
      <c r="B942" s="87"/>
      <c r="C942" s="87"/>
      <c r="D942" s="88" t="s">
        <v>79</v>
      </c>
      <c r="E942" s="88"/>
      <c r="F942" s="98">
        <v>0.25</v>
      </c>
      <c r="G942" s="98"/>
      <c r="H942" s="60"/>
      <c r="I942" s="60"/>
      <c r="J942" s="60"/>
    </row>
    <row r="943" spans="1:10" hidden="1" x14ac:dyDescent="0.25">
      <c r="A943" s="87">
        <v>346</v>
      </c>
      <c r="B943" s="87"/>
      <c r="C943" s="87"/>
      <c r="D943" s="88" t="s">
        <v>80</v>
      </c>
      <c r="E943" s="88"/>
      <c r="F943" s="90">
        <v>1</v>
      </c>
      <c r="G943" s="90"/>
      <c r="H943" s="58">
        <v>3.0000000000000001E-3</v>
      </c>
      <c r="I943" s="59">
        <v>0.3</v>
      </c>
      <c r="J943" s="58">
        <v>0.997</v>
      </c>
    </row>
    <row r="944" spans="1:10" hidden="1" x14ac:dyDescent="0.25">
      <c r="A944" s="87">
        <v>354</v>
      </c>
      <c r="B944" s="87"/>
      <c r="C944" s="87"/>
      <c r="D944" s="88" t="s">
        <v>64</v>
      </c>
      <c r="E944" s="88"/>
      <c r="F944" s="97">
        <v>3.415</v>
      </c>
      <c r="G944" s="97"/>
      <c r="H944" s="58">
        <v>0.128</v>
      </c>
      <c r="I944" s="59">
        <v>3.75</v>
      </c>
      <c r="J944" s="58">
        <v>3.2869999999999999</v>
      </c>
    </row>
    <row r="945" spans="1:10" hidden="1" x14ac:dyDescent="0.25">
      <c r="A945" s="87">
        <v>439</v>
      </c>
      <c r="B945" s="87"/>
      <c r="C945" s="87"/>
      <c r="D945" s="88" t="s">
        <v>66</v>
      </c>
      <c r="E945" s="88"/>
      <c r="F945" s="97">
        <v>48.189</v>
      </c>
      <c r="G945" s="97"/>
      <c r="H945" s="58">
        <v>0.83599999999999997</v>
      </c>
      <c r="I945" s="59">
        <v>1.73</v>
      </c>
      <c r="J945" s="58">
        <v>47.353000000000002</v>
      </c>
    </row>
    <row r="946" spans="1:10" hidden="1" x14ac:dyDescent="0.25">
      <c r="A946" s="87">
        <v>477</v>
      </c>
      <c r="B946" s="87"/>
      <c r="C946" s="87"/>
      <c r="D946" s="88" t="s">
        <v>67</v>
      </c>
      <c r="E946" s="88"/>
      <c r="F946" s="97">
        <v>4.5419999999999998</v>
      </c>
      <c r="G946" s="97"/>
      <c r="H946" s="58">
        <v>0.19500000000000001</v>
      </c>
      <c r="I946" s="59">
        <v>4.29</v>
      </c>
      <c r="J946" s="58">
        <v>4.3470000000000004</v>
      </c>
    </row>
    <row r="947" spans="1:10" x14ac:dyDescent="0.25">
      <c r="A947" s="87">
        <v>903</v>
      </c>
      <c r="B947" s="87"/>
      <c r="C947" s="87"/>
      <c r="D947" s="88" t="s">
        <v>68</v>
      </c>
      <c r="E947" s="88"/>
      <c r="F947" s="90">
        <v>10</v>
      </c>
      <c r="G947" s="90"/>
      <c r="H947" s="58">
        <v>0.106</v>
      </c>
      <c r="I947" s="59">
        <v>1.06</v>
      </c>
      <c r="J947" s="58">
        <v>9.8940000000000001</v>
      </c>
    </row>
    <row r="948" spans="1:10" ht="22.5" hidden="1" x14ac:dyDescent="0.25">
      <c r="A948" s="91" t="s">
        <v>157</v>
      </c>
      <c r="B948" s="91"/>
      <c r="C948" s="91"/>
      <c r="D948" s="52">
        <v>5513</v>
      </c>
      <c r="E948" s="53" t="s">
        <v>158</v>
      </c>
      <c r="F948" s="99">
        <v>447.488</v>
      </c>
      <c r="G948" s="99"/>
      <c r="H948" s="65"/>
      <c r="I948" s="65"/>
      <c r="J948" s="65"/>
    </row>
    <row r="949" spans="1:10" hidden="1" x14ac:dyDescent="0.25">
      <c r="A949" s="93" t="s">
        <v>159</v>
      </c>
      <c r="B949" s="93"/>
      <c r="C949" s="93"/>
      <c r="D949" s="93"/>
      <c r="E949" s="93"/>
      <c r="F949" s="100">
        <v>149.149</v>
      </c>
      <c r="G949" s="100"/>
      <c r="H949" s="61"/>
      <c r="I949" s="61"/>
      <c r="J949" s="61"/>
    </row>
    <row r="950" spans="1:10" hidden="1" x14ac:dyDescent="0.25">
      <c r="A950" s="87">
        <v>96</v>
      </c>
      <c r="B950" s="87"/>
      <c r="C950" s="87"/>
      <c r="D950" s="88" t="s">
        <v>62</v>
      </c>
      <c r="E950" s="88"/>
      <c r="F950" s="89">
        <v>13.9</v>
      </c>
      <c r="G950" s="89"/>
      <c r="H950" s="60"/>
      <c r="I950" s="60"/>
      <c r="J950" s="60"/>
    </row>
    <row r="951" spans="1:10" hidden="1" x14ac:dyDescent="0.25">
      <c r="A951" s="87">
        <v>104</v>
      </c>
      <c r="B951" s="87"/>
      <c r="C951" s="87"/>
      <c r="D951" s="88" t="s">
        <v>69</v>
      </c>
      <c r="E951" s="88"/>
      <c r="F951" s="89">
        <v>0.3</v>
      </c>
      <c r="G951" s="89"/>
      <c r="H951" s="60"/>
      <c r="I951" s="60"/>
      <c r="J951" s="60"/>
    </row>
    <row r="952" spans="1:10" hidden="1" x14ac:dyDescent="0.25">
      <c r="A952" s="87">
        <v>107</v>
      </c>
      <c r="B952" s="87"/>
      <c r="C952" s="87"/>
      <c r="D952" s="88" t="s">
        <v>63</v>
      </c>
      <c r="E952" s="88"/>
      <c r="F952" s="90">
        <v>20</v>
      </c>
      <c r="G952" s="90"/>
      <c r="H952" s="60"/>
      <c r="I952" s="60"/>
      <c r="J952" s="60"/>
    </row>
    <row r="953" spans="1:10" hidden="1" x14ac:dyDescent="0.25">
      <c r="A953" s="87">
        <v>110</v>
      </c>
      <c r="B953" s="87"/>
      <c r="C953" s="87"/>
      <c r="D953" s="88" t="s">
        <v>70</v>
      </c>
      <c r="E953" s="88"/>
      <c r="F953" s="89">
        <v>0.3</v>
      </c>
      <c r="G953" s="89"/>
      <c r="H953" s="60"/>
      <c r="I953" s="60"/>
      <c r="J953" s="60"/>
    </row>
    <row r="954" spans="1:10" hidden="1" x14ac:dyDescent="0.25">
      <c r="A954" s="87">
        <v>111</v>
      </c>
      <c r="B954" s="87"/>
      <c r="C954" s="87"/>
      <c r="D954" s="88" t="s">
        <v>77</v>
      </c>
      <c r="E954" s="88"/>
      <c r="F954" s="98">
        <v>0.15</v>
      </c>
      <c r="G954" s="98"/>
      <c r="H954" s="60"/>
      <c r="I954" s="60"/>
      <c r="J954" s="60"/>
    </row>
    <row r="955" spans="1:10" hidden="1" x14ac:dyDescent="0.25">
      <c r="A955" s="87">
        <v>168</v>
      </c>
      <c r="B955" s="87"/>
      <c r="C955" s="87"/>
      <c r="D955" s="88" t="s">
        <v>78</v>
      </c>
      <c r="E955" s="88"/>
      <c r="F955" s="90">
        <v>5</v>
      </c>
      <c r="G955" s="90"/>
      <c r="H955" s="60"/>
      <c r="I955" s="60"/>
      <c r="J955" s="60"/>
    </row>
    <row r="956" spans="1:10" hidden="1" x14ac:dyDescent="0.25">
      <c r="A956" s="87">
        <v>266</v>
      </c>
      <c r="B956" s="87"/>
      <c r="C956" s="87"/>
      <c r="D956" s="88" t="s">
        <v>71</v>
      </c>
      <c r="E956" s="88"/>
      <c r="F956" s="90">
        <v>5</v>
      </c>
      <c r="G956" s="90"/>
      <c r="H956" s="60"/>
      <c r="I956" s="60"/>
      <c r="J956" s="60"/>
    </row>
    <row r="957" spans="1:10" hidden="1" x14ac:dyDescent="0.25">
      <c r="A957" s="87">
        <v>303</v>
      </c>
      <c r="B957" s="87"/>
      <c r="C957" s="87"/>
      <c r="D957" s="88" t="s">
        <v>79</v>
      </c>
      <c r="E957" s="88"/>
      <c r="F957" s="89">
        <v>0.3</v>
      </c>
      <c r="G957" s="89"/>
      <c r="H957" s="60"/>
      <c r="I957" s="60"/>
      <c r="J957" s="60"/>
    </row>
    <row r="958" spans="1:10" hidden="1" x14ac:dyDescent="0.25">
      <c r="A958" s="87">
        <v>346</v>
      </c>
      <c r="B958" s="87"/>
      <c r="C958" s="87"/>
      <c r="D958" s="88" t="s">
        <v>80</v>
      </c>
      <c r="E958" s="88"/>
      <c r="F958" s="90">
        <v>10</v>
      </c>
      <c r="G958" s="90"/>
      <c r="H958" s="60"/>
      <c r="I958" s="60"/>
      <c r="J958" s="60"/>
    </row>
    <row r="959" spans="1:10" hidden="1" x14ac:dyDescent="0.25">
      <c r="A959" s="87">
        <v>354</v>
      </c>
      <c r="B959" s="87"/>
      <c r="C959" s="87"/>
      <c r="D959" s="88" t="s">
        <v>64</v>
      </c>
      <c r="E959" s="88"/>
      <c r="F959" s="98">
        <v>14.64</v>
      </c>
      <c r="G959" s="98"/>
      <c r="H959" s="60"/>
      <c r="I959" s="60"/>
      <c r="J959" s="60"/>
    </row>
    <row r="960" spans="1:10" hidden="1" x14ac:dyDescent="0.25">
      <c r="A960" s="87">
        <v>439</v>
      </c>
      <c r="B960" s="87"/>
      <c r="C960" s="87"/>
      <c r="D960" s="88" t="s">
        <v>66</v>
      </c>
      <c r="E960" s="88"/>
      <c r="F960" s="98">
        <v>46.15</v>
      </c>
      <c r="G960" s="98"/>
      <c r="H960" s="60"/>
      <c r="I960" s="60"/>
      <c r="J960" s="60"/>
    </row>
    <row r="961" spans="1:10" hidden="1" x14ac:dyDescent="0.25">
      <c r="A961" s="87">
        <v>477</v>
      </c>
      <c r="B961" s="87"/>
      <c r="C961" s="87"/>
      <c r="D961" s="88" t="s">
        <v>67</v>
      </c>
      <c r="E961" s="88"/>
      <c r="F961" s="97">
        <v>8.4090000000000007</v>
      </c>
      <c r="G961" s="97"/>
      <c r="H961" s="60"/>
      <c r="I961" s="60"/>
      <c r="J961" s="60"/>
    </row>
    <row r="962" spans="1:10" x14ac:dyDescent="0.25">
      <c r="A962" s="87">
        <v>903</v>
      </c>
      <c r="B962" s="87"/>
      <c r="C962" s="87"/>
      <c r="D962" s="88" t="s">
        <v>68</v>
      </c>
      <c r="E962" s="88"/>
      <c r="F962" s="90">
        <v>25</v>
      </c>
      <c r="G962" s="90"/>
      <c r="H962" s="60"/>
      <c r="I962" s="60"/>
      <c r="J962" s="60"/>
    </row>
    <row r="963" spans="1:10" hidden="1" x14ac:dyDescent="0.25">
      <c r="A963" s="93" t="s">
        <v>160</v>
      </c>
      <c r="B963" s="93"/>
      <c r="C963" s="93"/>
      <c r="D963" s="93"/>
      <c r="E963" s="93"/>
      <c r="F963" s="100">
        <v>149.149</v>
      </c>
      <c r="G963" s="100"/>
      <c r="H963" s="61"/>
      <c r="I963" s="61"/>
      <c r="J963" s="61"/>
    </row>
    <row r="964" spans="1:10" hidden="1" x14ac:dyDescent="0.25">
      <c r="A964" s="87">
        <v>96</v>
      </c>
      <c r="B964" s="87"/>
      <c r="C964" s="87"/>
      <c r="D964" s="88" t="s">
        <v>62</v>
      </c>
      <c r="E964" s="88"/>
      <c r="F964" s="89">
        <v>13.9</v>
      </c>
      <c r="G964" s="89"/>
      <c r="H964" s="60"/>
      <c r="I964" s="60"/>
      <c r="J964" s="60"/>
    </row>
    <row r="965" spans="1:10" hidden="1" x14ac:dyDescent="0.25">
      <c r="A965" s="87">
        <v>104</v>
      </c>
      <c r="B965" s="87"/>
      <c r="C965" s="87"/>
      <c r="D965" s="88" t="s">
        <v>69</v>
      </c>
      <c r="E965" s="88"/>
      <c r="F965" s="89">
        <v>0.3</v>
      </c>
      <c r="G965" s="89"/>
      <c r="H965" s="60"/>
      <c r="I965" s="60"/>
      <c r="J965" s="60"/>
    </row>
    <row r="966" spans="1:10" hidden="1" x14ac:dyDescent="0.25">
      <c r="A966" s="87">
        <v>107</v>
      </c>
      <c r="B966" s="87"/>
      <c r="C966" s="87"/>
      <c r="D966" s="88" t="s">
        <v>63</v>
      </c>
      <c r="E966" s="88"/>
      <c r="F966" s="90">
        <v>20</v>
      </c>
      <c r="G966" s="90"/>
      <c r="H966" s="60"/>
      <c r="I966" s="60"/>
      <c r="J966" s="60"/>
    </row>
    <row r="967" spans="1:10" hidden="1" x14ac:dyDescent="0.25">
      <c r="A967" s="87">
        <v>110</v>
      </c>
      <c r="B967" s="87"/>
      <c r="C967" s="87"/>
      <c r="D967" s="88" t="s">
        <v>70</v>
      </c>
      <c r="E967" s="88"/>
      <c r="F967" s="89">
        <v>0.3</v>
      </c>
      <c r="G967" s="89"/>
      <c r="H967" s="60"/>
      <c r="I967" s="60"/>
      <c r="J967" s="60"/>
    </row>
    <row r="968" spans="1:10" hidden="1" x14ac:dyDescent="0.25">
      <c r="A968" s="87">
        <v>111</v>
      </c>
      <c r="B968" s="87"/>
      <c r="C968" s="87"/>
      <c r="D968" s="88" t="s">
        <v>77</v>
      </c>
      <c r="E968" s="88"/>
      <c r="F968" s="98">
        <v>0.15</v>
      </c>
      <c r="G968" s="98"/>
      <c r="H968" s="60"/>
      <c r="I968" s="60"/>
      <c r="J968" s="60"/>
    </row>
    <row r="969" spans="1:10" hidden="1" x14ac:dyDescent="0.25">
      <c r="A969" s="87">
        <v>168</v>
      </c>
      <c r="B969" s="87"/>
      <c r="C969" s="87"/>
      <c r="D969" s="88" t="s">
        <v>78</v>
      </c>
      <c r="E969" s="88"/>
      <c r="F969" s="90">
        <v>5</v>
      </c>
      <c r="G969" s="90"/>
      <c r="H969" s="60"/>
      <c r="I969" s="60"/>
      <c r="J969" s="60"/>
    </row>
    <row r="970" spans="1:10" hidden="1" x14ac:dyDescent="0.25">
      <c r="A970" s="87">
        <v>266</v>
      </c>
      <c r="B970" s="87"/>
      <c r="C970" s="87"/>
      <c r="D970" s="88" t="s">
        <v>71</v>
      </c>
      <c r="E970" s="88"/>
      <c r="F970" s="90">
        <v>5</v>
      </c>
      <c r="G970" s="90"/>
      <c r="H970" s="60"/>
      <c r="I970" s="60"/>
      <c r="J970" s="60"/>
    </row>
    <row r="971" spans="1:10" hidden="1" x14ac:dyDescent="0.25">
      <c r="A971" s="87">
        <v>303</v>
      </c>
      <c r="B971" s="87"/>
      <c r="C971" s="87"/>
      <c r="D971" s="88" t="s">
        <v>79</v>
      </c>
      <c r="E971" s="88"/>
      <c r="F971" s="89">
        <v>0.3</v>
      </c>
      <c r="G971" s="89"/>
      <c r="H971" s="60"/>
      <c r="I971" s="60"/>
      <c r="J971" s="60"/>
    </row>
    <row r="972" spans="1:10" hidden="1" x14ac:dyDescent="0.25">
      <c r="A972" s="87">
        <v>346</v>
      </c>
      <c r="B972" s="87"/>
      <c r="C972" s="87"/>
      <c r="D972" s="88" t="s">
        <v>80</v>
      </c>
      <c r="E972" s="88"/>
      <c r="F972" s="90">
        <v>10</v>
      </c>
      <c r="G972" s="90"/>
      <c r="H972" s="60"/>
      <c r="I972" s="60"/>
      <c r="J972" s="60"/>
    </row>
    <row r="973" spans="1:10" hidden="1" x14ac:dyDescent="0.25">
      <c r="A973" s="87">
        <v>354</v>
      </c>
      <c r="B973" s="87"/>
      <c r="C973" s="87"/>
      <c r="D973" s="88" t="s">
        <v>64</v>
      </c>
      <c r="E973" s="88"/>
      <c r="F973" s="98">
        <v>14.64</v>
      </c>
      <c r="G973" s="98"/>
      <c r="H973" s="60"/>
      <c r="I973" s="60"/>
      <c r="J973" s="60"/>
    </row>
    <row r="974" spans="1:10" hidden="1" x14ac:dyDescent="0.25">
      <c r="A974" s="87">
        <v>439</v>
      </c>
      <c r="B974" s="87"/>
      <c r="C974" s="87"/>
      <c r="D974" s="88" t="s">
        <v>66</v>
      </c>
      <c r="E974" s="88"/>
      <c r="F974" s="98">
        <v>46.15</v>
      </c>
      <c r="G974" s="98"/>
      <c r="H974" s="60"/>
      <c r="I974" s="60"/>
      <c r="J974" s="60"/>
    </row>
    <row r="975" spans="1:10" hidden="1" x14ac:dyDescent="0.25">
      <c r="A975" s="87">
        <v>477</v>
      </c>
      <c r="B975" s="87"/>
      <c r="C975" s="87"/>
      <c r="D975" s="88" t="s">
        <v>67</v>
      </c>
      <c r="E975" s="88"/>
      <c r="F975" s="97">
        <v>8.4090000000000007</v>
      </c>
      <c r="G975" s="97"/>
      <c r="H975" s="60"/>
      <c r="I975" s="60"/>
      <c r="J975" s="60"/>
    </row>
    <row r="976" spans="1:10" x14ac:dyDescent="0.25">
      <c r="A976" s="87">
        <v>903</v>
      </c>
      <c r="B976" s="87"/>
      <c r="C976" s="87"/>
      <c r="D976" s="88" t="s">
        <v>68</v>
      </c>
      <c r="E976" s="88"/>
      <c r="F976" s="90">
        <v>25</v>
      </c>
      <c r="G976" s="90"/>
      <c r="H976" s="60"/>
      <c r="I976" s="60"/>
      <c r="J976" s="60"/>
    </row>
    <row r="977" spans="1:10" hidden="1" x14ac:dyDescent="0.25">
      <c r="A977" s="93" t="s">
        <v>161</v>
      </c>
      <c r="B977" s="93"/>
      <c r="C977" s="93"/>
      <c r="D977" s="93"/>
      <c r="E977" s="93"/>
      <c r="F977" s="101">
        <v>149.19</v>
      </c>
      <c r="G977" s="101"/>
      <c r="H977" s="61"/>
      <c r="I977" s="61"/>
      <c r="J977" s="61"/>
    </row>
    <row r="978" spans="1:10" hidden="1" x14ac:dyDescent="0.25">
      <c r="A978" s="87">
        <v>96</v>
      </c>
      <c r="B978" s="87"/>
      <c r="C978" s="87"/>
      <c r="D978" s="88" t="s">
        <v>62</v>
      </c>
      <c r="E978" s="88"/>
      <c r="F978" s="97">
        <v>13.909000000000001</v>
      </c>
      <c r="G978" s="97"/>
      <c r="H978" s="60"/>
      <c r="I978" s="60"/>
      <c r="J978" s="60"/>
    </row>
    <row r="979" spans="1:10" hidden="1" x14ac:dyDescent="0.25">
      <c r="A979" s="87">
        <v>104</v>
      </c>
      <c r="B979" s="87"/>
      <c r="C979" s="87"/>
      <c r="D979" s="88" t="s">
        <v>69</v>
      </c>
      <c r="E979" s="88"/>
      <c r="F979" s="89">
        <v>0.3</v>
      </c>
      <c r="G979" s="89"/>
      <c r="H979" s="60"/>
      <c r="I979" s="60"/>
      <c r="J979" s="60"/>
    </row>
    <row r="980" spans="1:10" hidden="1" x14ac:dyDescent="0.25">
      <c r="A980" s="87">
        <v>107</v>
      </c>
      <c r="B980" s="87"/>
      <c r="C980" s="87"/>
      <c r="D980" s="88" t="s">
        <v>63</v>
      </c>
      <c r="E980" s="88"/>
      <c r="F980" s="90">
        <v>20</v>
      </c>
      <c r="G980" s="90"/>
      <c r="H980" s="60"/>
      <c r="I980" s="60"/>
      <c r="J980" s="60"/>
    </row>
    <row r="981" spans="1:10" hidden="1" x14ac:dyDescent="0.25">
      <c r="A981" s="87">
        <v>110</v>
      </c>
      <c r="B981" s="87"/>
      <c r="C981" s="87"/>
      <c r="D981" s="88" t="s">
        <v>70</v>
      </c>
      <c r="E981" s="88"/>
      <c r="F981" s="89">
        <v>0.3</v>
      </c>
      <c r="G981" s="89"/>
      <c r="H981" s="60"/>
      <c r="I981" s="60"/>
      <c r="J981" s="60"/>
    </row>
    <row r="982" spans="1:10" hidden="1" x14ac:dyDescent="0.25">
      <c r="A982" s="87">
        <v>111</v>
      </c>
      <c r="B982" s="87"/>
      <c r="C982" s="87"/>
      <c r="D982" s="88" t="s">
        <v>77</v>
      </c>
      <c r="E982" s="88"/>
      <c r="F982" s="98">
        <v>0.15</v>
      </c>
      <c r="G982" s="98"/>
      <c r="H982" s="60"/>
      <c r="I982" s="60"/>
      <c r="J982" s="60"/>
    </row>
    <row r="983" spans="1:10" hidden="1" x14ac:dyDescent="0.25">
      <c r="A983" s="87">
        <v>168</v>
      </c>
      <c r="B983" s="87"/>
      <c r="C983" s="87"/>
      <c r="D983" s="88" t="s">
        <v>78</v>
      </c>
      <c r="E983" s="88"/>
      <c r="F983" s="90">
        <v>5</v>
      </c>
      <c r="G983" s="90"/>
      <c r="H983" s="60"/>
      <c r="I983" s="60"/>
      <c r="J983" s="60"/>
    </row>
    <row r="984" spans="1:10" hidden="1" x14ac:dyDescent="0.25">
      <c r="A984" s="87">
        <v>266</v>
      </c>
      <c r="B984" s="87"/>
      <c r="C984" s="87"/>
      <c r="D984" s="88" t="s">
        <v>71</v>
      </c>
      <c r="E984" s="88"/>
      <c r="F984" s="90">
        <v>5</v>
      </c>
      <c r="G984" s="90"/>
      <c r="H984" s="60"/>
      <c r="I984" s="60"/>
      <c r="J984" s="60"/>
    </row>
    <row r="985" spans="1:10" hidden="1" x14ac:dyDescent="0.25">
      <c r="A985" s="87">
        <v>303</v>
      </c>
      <c r="B985" s="87"/>
      <c r="C985" s="87"/>
      <c r="D985" s="88" t="s">
        <v>79</v>
      </c>
      <c r="E985" s="88"/>
      <c r="F985" s="89">
        <v>0.3</v>
      </c>
      <c r="G985" s="89"/>
      <c r="H985" s="60"/>
      <c r="I985" s="60"/>
      <c r="J985" s="60"/>
    </row>
    <row r="986" spans="1:10" hidden="1" x14ac:dyDescent="0.25">
      <c r="A986" s="87">
        <v>346</v>
      </c>
      <c r="B986" s="87"/>
      <c r="C986" s="87"/>
      <c r="D986" s="88" t="s">
        <v>80</v>
      </c>
      <c r="E986" s="88"/>
      <c r="F986" s="90">
        <v>10</v>
      </c>
      <c r="G986" s="90"/>
      <c r="H986" s="60"/>
      <c r="I986" s="60"/>
      <c r="J986" s="60"/>
    </row>
    <row r="987" spans="1:10" hidden="1" x14ac:dyDescent="0.25">
      <c r="A987" s="87">
        <v>354</v>
      </c>
      <c r="B987" s="87"/>
      <c r="C987" s="87"/>
      <c r="D987" s="88" t="s">
        <v>64</v>
      </c>
      <c r="E987" s="88"/>
      <c r="F987" s="97">
        <v>14.663</v>
      </c>
      <c r="G987" s="97"/>
      <c r="H987" s="60"/>
      <c r="I987" s="60"/>
      <c r="J987" s="60"/>
    </row>
    <row r="988" spans="1:10" hidden="1" x14ac:dyDescent="0.25">
      <c r="A988" s="87">
        <v>439</v>
      </c>
      <c r="B988" s="87"/>
      <c r="C988" s="87"/>
      <c r="D988" s="88" t="s">
        <v>66</v>
      </c>
      <c r="E988" s="88"/>
      <c r="F988" s="97">
        <v>46.156999999999996</v>
      </c>
      <c r="G988" s="97"/>
      <c r="H988" s="60"/>
      <c r="I988" s="60"/>
      <c r="J988" s="60"/>
    </row>
    <row r="989" spans="1:10" hidden="1" x14ac:dyDescent="0.25">
      <c r="A989" s="87">
        <v>477</v>
      </c>
      <c r="B989" s="87"/>
      <c r="C989" s="87"/>
      <c r="D989" s="88" t="s">
        <v>67</v>
      </c>
      <c r="E989" s="88"/>
      <c r="F989" s="97">
        <v>8.4109999999999996</v>
      </c>
      <c r="G989" s="97"/>
      <c r="H989" s="60"/>
      <c r="I989" s="60"/>
      <c r="J989" s="60"/>
    </row>
    <row r="990" spans="1:10" x14ac:dyDescent="0.25">
      <c r="A990" s="87">
        <v>903</v>
      </c>
      <c r="B990" s="87"/>
      <c r="C990" s="87"/>
      <c r="D990" s="88" t="s">
        <v>68</v>
      </c>
      <c r="E990" s="88"/>
      <c r="F990" s="90">
        <v>25</v>
      </c>
      <c r="G990" s="90"/>
      <c r="H990" s="60"/>
      <c r="I990" s="60"/>
      <c r="J990" s="60"/>
    </row>
    <row r="991" spans="1:10" ht="22.5" hidden="1" x14ac:dyDescent="0.25">
      <c r="A991" s="91" t="s">
        <v>74</v>
      </c>
      <c r="B991" s="91"/>
      <c r="C991" s="91"/>
      <c r="D991" s="52">
        <v>5514</v>
      </c>
      <c r="E991" s="53" t="s">
        <v>75</v>
      </c>
      <c r="F991" s="99">
        <v>719.971</v>
      </c>
      <c r="G991" s="99"/>
      <c r="H991" s="54">
        <v>11.994</v>
      </c>
      <c r="I991" s="55">
        <v>1.67</v>
      </c>
      <c r="J991" s="54">
        <v>707.97699999999998</v>
      </c>
    </row>
    <row r="992" spans="1:10" hidden="1" x14ac:dyDescent="0.25">
      <c r="A992" s="93" t="s">
        <v>162</v>
      </c>
      <c r="B992" s="93"/>
      <c r="C992" s="93"/>
      <c r="D992" s="93"/>
      <c r="E992" s="93"/>
      <c r="F992" s="100">
        <v>111.235</v>
      </c>
      <c r="G992" s="100"/>
      <c r="H992" s="56">
        <v>5.1230000000000002</v>
      </c>
      <c r="I992" s="57">
        <v>4.6100000000000003</v>
      </c>
      <c r="J992" s="56">
        <v>106.11199999999999</v>
      </c>
    </row>
    <row r="993" spans="1:10" hidden="1" x14ac:dyDescent="0.25">
      <c r="A993" s="87">
        <v>96</v>
      </c>
      <c r="B993" s="87"/>
      <c r="C993" s="87"/>
      <c r="D993" s="88" t="s">
        <v>62</v>
      </c>
      <c r="E993" s="88"/>
      <c r="F993" s="97">
        <v>9.5380000000000003</v>
      </c>
      <c r="G993" s="97"/>
      <c r="H993" s="60"/>
      <c r="I993" s="60"/>
      <c r="J993" s="60"/>
    </row>
    <row r="994" spans="1:10" hidden="1" x14ac:dyDescent="0.25">
      <c r="A994" s="87">
        <v>104</v>
      </c>
      <c r="B994" s="87"/>
      <c r="C994" s="87"/>
      <c r="D994" s="88" t="s">
        <v>69</v>
      </c>
      <c r="E994" s="88"/>
      <c r="F994" s="89">
        <v>0.4</v>
      </c>
      <c r="G994" s="89"/>
      <c r="H994" s="58">
        <v>1.0999999999999999E-2</v>
      </c>
      <c r="I994" s="59">
        <v>2.75</v>
      </c>
      <c r="J994" s="58">
        <v>0.38900000000000001</v>
      </c>
    </row>
    <row r="995" spans="1:10" hidden="1" x14ac:dyDescent="0.25">
      <c r="A995" s="87">
        <v>107</v>
      </c>
      <c r="B995" s="87"/>
      <c r="C995" s="87"/>
      <c r="D995" s="88" t="s">
        <v>63</v>
      </c>
      <c r="E995" s="88"/>
      <c r="F995" s="90">
        <v>10</v>
      </c>
      <c r="G995" s="90"/>
      <c r="H995" s="58">
        <v>1.6E-2</v>
      </c>
      <c r="I995" s="59">
        <v>0.16</v>
      </c>
      <c r="J995" s="58">
        <v>9.984</v>
      </c>
    </row>
    <row r="996" spans="1:10" hidden="1" x14ac:dyDescent="0.25">
      <c r="A996" s="87">
        <v>110</v>
      </c>
      <c r="B996" s="87"/>
      <c r="C996" s="87"/>
      <c r="D996" s="88" t="s">
        <v>70</v>
      </c>
      <c r="E996" s="88"/>
      <c r="F996" s="89">
        <v>0.5</v>
      </c>
      <c r="G996" s="89"/>
      <c r="H996" s="60"/>
      <c r="I996" s="60"/>
      <c r="J996" s="60"/>
    </row>
    <row r="997" spans="1:10" hidden="1" x14ac:dyDescent="0.25">
      <c r="A997" s="87">
        <v>168</v>
      </c>
      <c r="B997" s="87"/>
      <c r="C997" s="87"/>
      <c r="D997" s="88" t="s">
        <v>78</v>
      </c>
      <c r="E997" s="88"/>
      <c r="F997" s="90">
        <v>4</v>
      </c>
      <c r="G997" s="90"/>
      <c r="H997" s="60"/>
      <c r="I997" s="60"/>
      <c r="J997" s="60"/>
    </row>
    <row r="998" spans="1:10" hidden="1" x14ac:dyDescent="0.25">
      <c r="A998" s="87">
        <v>266</v>
      </c>
      <c r="B998" s="87"/>
      <c r="C998" s="87"/>
      <c r="D998" s="88" t="s">
        <v>71</v>
      </c>
      <c r="E998" s="88"/>
      <c r="F998" s="89">
        <v>4.5</v>
      </c>
      <c r="G998" s="89"/>
      <c r="H998" s="60"/>
      <c r="I998" s="60"/>
      <c r="J998" s="60"/>
    </row>
    <row r="999" spans="1:10" hidden="1" x14ac:dyDescent="0.25">
      <c r="A999" s="87">
        <v>303</v>
      </c>
      <c r="B999" s="87"/>
      <c r="C999" s="87"/>
      <c r="D999" s="88" t="s">
        <v>79</v>
      </c>
      <c r="E999" s="88"/>
      <c r="F999" s="89">
        <v>0.3</v>
      </c>
      <c r="G999" s="89"/>
      <c r="H999" s="60"/>
      <c r="I999" s="60"/>
      <c r="J999" s="60"/>
    </row>
    <row r="1000" spans="1:10" hidden="1" x14ac:dyDescent="0.25">
      <c r="A1000" s="87">
        <v>346</v>
      </c>
      <c r="B1000" s="87"/>
      <c r="C1000" s="87"/>
      <c r="D1000" s="88" t="s">
        <v>80</v>
      </c>
      <c r="E1000" s="88"/>
      <c r="F1000" s="90">
        <v>4</v>
      </c>
      <c r="G1000" s="90"/>
      <c r="H1000" s="58">
        <v>5.0000000000000001E-3</v>
      </c>
      <c r="I1000" s="59">
        <v>0.13</v>
      </c>
      <c r="J1000" s="58">
        <v>3.9950000000000001</v>
      </c>
    </row>
    <row r="1001" spans="1:10" hidden="1" x14ac:dyDescent="0.25">
      <c r="A1001" s="87">
        <v>354</v>
      </c>
      <c r="B1001" s="87"/>
      <c r="C1001" s="87"/>
      <c r="D1001" s="88" t="s">
        <v>64</v>
      </c>
      <c r="E1001" s="88"/>
      <c r="F1001" s="97">
        <v>4.2889999999999997</v>
      </c>
      <c r="G1001" s="97"/>
      <c r="H1001" s="60"/>
      <c r="I1001" s="60"/>
      <c r="J1001" s="60"/>
    </row>
    <row r="1002" spans="1:10" hidden="1" x14ac:dyDescent="0.25">
      <c r="A1002" s="87">
        <v>375</v>
      </c>
      <c r="B1002" s="87"/>
      <c r="C1002" s="87"/>
      <c r="D1002" s="88" t="s">
        <v>65</v>
      </c>
      <c r="E1002" s="88"/>
      <c r="F1002" s="98">
        <v>0.02</v>
      </c>
      <c r="G1002" s="98"/>
      <c r="H1002" s="60"/>
      <c r="I1002" s="60"/>
      <c r="J1002" s="60"/>
    </row>
    <row r="1003" spans="1:10" hidden="1" x14ac:dyDescent="0.25">
      <c r="A1003" s="87">
        <v>439</v>
      </c>
      <c r="B1003" s="87"/>
      <c r="C1003" s="87"/>
      <c r="D1003" s="88" t="s">
        <v>66</v>
      </c>
      <c r="E1003" s="88"/>
      <c r="F1003" s="97">
        <v>54.688000000000002</v>
      </c>
      <c r="G1003" s="97"/>
      <c r="H1003" s="58">
        <v>4.9610000000000003</v>
      </c>
      <c r="I1003" s="59">
        <v>9.07</v>
      </c>
      <c r="J1003" s="58">
        <v>49.726999999999997</v>
      </c>
    </row>
    <row r="1004" spans="1:10" hidden="1" x14ac:dyDescent="0.25">
      <c r="A1004" s="87">
        <v>477</v>
      </c>
      <c r="B1004" s="87"/>
      <c r="C1004" s="87"/>
      <c r="D1004" s="88" t="s">
        <v>67</v>
      </c>
      <c r="E1004" s="88"/>
      <c r="F1004" s="90">
        <v>5</v>
      </c>
      <c r="G1004" s="90"/>
      <c r="H1004" s="58">
        <v>7.4999999999999997E-2</v>
      </c>
      <c r="I1004" s="59">
        <v>1.5</v>
      </c>
      <c r="J1004" s="58">
        <v>4.9249999999999998</v>
      </c>
    </row>
    <row r="1005" spans="1:10" x14ac:dyDescent="0.25">
      <c r="A1005" s="87">
        <v>903</v>
      </c>
      <c r="B1005" s="87"/>
      <c r="C1005" s="87"/>
      <c r="D1005" s="88" t="s">
        <v>68</v>
      </c>
      <c r="E1005" s="88"/>
      <c r="F1005" s="90">
        <v>14</v>
      </c>
      <c r="G1005" s="90"/>
      <c r="H1005" s="58">
        <v>5.5E-2</v>
      </c>
      <c r="I1005" s="59">
        <v>0.39</v>
      </c>
      <c r="J1005" s="58">
        <v>13.945</v>
      </c>
    </row>
    <row r="1006" spans="1:10" hidden="1" x14ac:dyDescent="0.25">
      <c r="A1006" s="93" t="s">
        <v>163</v>
      </c>
      <c r="B1006" s="93"/>
      <c r="C1006" s="93"/>
      <c r="D1006" s="93"/>
      <c r="E1006" s="93"/>
      <c r="F1006" s="100">
        <v>76.691000000000003</v>
      </c>
      <c r="G1006" s="100"/>
      <c r="H1006" s="61"/>
      <c r="I1006" s="61"/>
      <c r="J1006" s="61"/>
    </row>
    <row r="1007" spans="1:10" hidden="1" x14ac:dyDescent="0.25">
      <c r="A1007" s="87">
        <v>96</v>
      </c>
      <c r="B1007" s="87"/>
      <c r="C1007" s="87"/>
      <c r="D1007" s="88" t="s">
        <v>62</v>
      </c>
      <c r="E1007" s="88"/>
      <c r="F1007" s="97">
        <v>9.5380000000000003</v>
      </c>
      <c r="G1007" s="97"/>
      <c r="H1007" s="60"/>
      <c r="I1007" s="60"/>
      <c r="J1007" s="60"/>
    </row>
    <row r="1008" spans="1:10" hidden="1" x14ac:dyDescent="0.25">
      <c r="A1008" s="87">
        <v>104</v>
      </c>
      <c r="B1008" s="87"/>
      <c r="C1008" s="87"/>
      <c r="D1008" s="88" t="s">
        <v>69</v>
      </c>
      <c r="E1008" s="88"/>
      <c r="F1008" s="89">
        <v>0.2</v>
      </c>
      <c r="G1008" s="89"/>
      <c r="H1008" s="60"/>
      <c r="I1008" s="60"/>
      <c r="J1008" s="60"/>
    </row>
    <row r="1009" spans="1:10" hidden="1" x14ac:dyDescent="0.25">
      <c r="A1009" s="87">
        <v>107</v>
      </c>
      <c r="B1009" s="87"/>
      <c r="C1009" s="87"/>
      <c r="D1009" s="88" t="s">
        <v>63</v>
      </c>
      <c r="E1009" s="88"/>
      <c r="F1009" s="90">
        <v>10</v>
      </c>
      <c r="G1009" s="90"/>
      <c r="H1009" s="60"/>
      <c r="I1009" s="60"/>
      <c r="J1009" s="60"/>
    </row>
    <row r="1010" spans="1:10" hidden="1" x14ac:dyDescent="0.25">
      <c r="A1010" s="87">
        <v>110</v>
      </c>
      <c r="B1010" s="87"/>
      <c r="C1010" s="87"/>
      <c r="D1010" s="88" t="s">
        <v>70</v>
      </c>
      <c r="E1010" s="88"/>
      <c r="F1010" s="89">
        <v>0.5</v>
      </c>
      <c r="G1010" s="89"/>
      <c r="H1010" s="60"/>
      <c r="I1010" s="60"/>
      <c r="J1010" s="60"/>
    </row>
    <row r="1011" spans="1:10" hidden="1" x14ac:dyDescent="0.25">
      <c r="A1011" s="87">
        <v>168</v>
      </c>
      <c r="B1011" s="87"/>
      <c r="C1011" s="87"/>
      <c r="D1011" s="88" t="s">
        <v>78</v>
      </c>
      <c r="E1011" s="88"/>
      <c r="F1011" s="90">
        <v>4</v>
      </c>
      <c r="G1011" s="90"/>
      <c r="H1011" s="60"/>
      <c r="I1011" s="60"/>
      <c r="J1011" s="60"/>
    </row>
    <row r="1012" spans="1:10" hidden="1" x14ac:dyDescent="0.25">
      <c r="A1012" s="87">
        <v>266</v>
      </c>
      <c r="B1012" s="87"/>
      <c r="C1012" s="87"/>
      <c r="D1012" s="88" t="s">
        <v>71</v>
      </c>
      <c r="E1012" s="88"/>
      <c r="F1012" s="89">
        <v>4.5</v>
      </c>
      <c r="G1012" s="89"/>
      <c r="H1012" s="60"/>
      <c r="I1012" s="60"/>
      <c r="J1012" s="60"/>
    </row>
    <row r="1013" spans="1:10" hidden="1" x14ac:dyDescent="0.25">
      <c r="A1013" s="87">
        <v>303</v>
      </c>
      <c r="B1013" s="87"/>
      <c r="C1013" s="87"/>
      <c r="D1013" s="88" t="s">
        <v>79</v>
      </c>
      <c r="E1013" s="88"/>
      <c r="F1013" s="89">
        <v>0.3</v>
      </c>
      <c r="G1013" s="89"/>
      <c r="H1013" s="60"/>
      <c r="I1013" s="60"/>
      <c r="J1013" s="60"/>
    </row>
    <row r="1014" spans="1:10" hidden="1" x14ac:dyDescent="0.25">
      <c r="A1014" s="87">
        <v>346</v>
      </c>
      <c r="B1014" s="87"/>
      <c r="C1014" s="87"/>
      <c r="D1014" s="88" t="s">
        <v>80</v>
      </c>
      <c r="E1014" s="88"/>
      <c r="F1014" s="90">
        <v>4</v>
      </c>
      <c r="G1014" s="90"/>
      <c r="H1014" s="60"/>
      <c r="I1014" s="60"/>
      <c r="J1014" s="60"/>
    </row>
    <row r="1015" spans="1:10" hidden="1" x14ac:dyDescent="0.25">
      <c r="A1015" s="87">
        <v>354</v>
      </c>
      <c r="B1015" s="87"/>
      <c r="C1015" s="87"/>
      <c r="D1015" s="88" t="s">
        <v>64</v>
      </c>
      <c r="E1015" s="88"/>
      <c r="F1015" s="97">
        <v>4.2889999999999997</v>
      </c>
      <c r="G1015" s="97"/>
      <c r="H1015" s="60"/>
      <c r="I1015" s="60"/>
      <c r="J1015" s="60"/>
    </row>
    <row r="1016" spans="1:10" hidden="1" x14ac:dyDescent="0.25">
      <c r="A1016" s="87">
        <v>375</v>
      </c>
      <c r="B1016" s="87"/>
      <c r="C1016" s="87"/>
      <c r="D1016" s="88" t="s">
        <v>65</v>
      </c>
      <c r="E1016" s="88"/>
      <c r="F1016" s="98">
        <v>0.02</v>
      </c>
      <c r="G1016" s="98"/>
      <c r="H1016" s="60"/>
      <c r="I1016" s="60"/>
      <c r="J1016" s="60"/>
    </row>
    <row r="1017" spans="1:10" hidden="1" x14ac:dyDescent="0.25">
      <c r="A1017" s="87">
        <v>439</v>
      </c>
      <c r="B1017" s="87"/>
      <c r="C1017" s="87"/>
      <c r="D1017" s="88" t="s">
        <v>66</v>
      </c>
      <c r="E1017" s="88"/>
      <c r="F1017" s="97">
        <v>27.344000000000001</v>
      </c>
      <c r="G1017" s="97"/>
      <c r="H1017" s="60"/>
      <c r="I1017" s="60"/>
      <c r="J1017" s="60"/>
    </row>
    <row r="1018" spans="1:10" hidden="1" x14ac:dyDescent="0.25">
      <c r="A1018" s="87">
        <v>477</v>
      </c>
      <c r="B1018" s="87"/>
      <c r="C1018" s="87"/>
      <c r="D1018" s="88" t="s">
        <v>67</v>
      </c>
      <c r="E1018" s="88"/>
      <c r="F1018" s="90">
        <v>5</v>
      </c>
      <c r="G1018" s="90"/>
      <c r="H1018" s="60"/>
      <c r="I1018" s="60"/>
      <c r="J1018" s="60"/>
    </row>
    <row r="1019" spans="1:10" x14ac:dyDescent="0.25">
      <c r="A1019" s="87">
        <v>903</v>
      </c>
      <c r="B1019" s="87"/>
      <c r="C1019" s="87"/>
      <c r="D1019" s="88" t="s">
        <v>68</v>
      </c>
      <c r="E1019" s="88"/>
      <c r="F1019" s="90">
        <v>7</v>
      </c>
      <c r="G1019" s="90"/>
      <c r="H1019" s="60"/>
      <c r="I1019" s="60"/>
      <c r="J1019" s="60"/>
    </row>
    <row r="1020" spans="1:10" hidden="1" x14ac:dyDescent="0.25">
      <c r="A1020" s="93" t="s">
        <v>164</v>
      </c>
      <c r="B1020" s="93"/>
      <c r="C1020" s="93"/>
      <c r="D1020" s="93"/>
      <c r="E1020" s="93"/>
      <c r="F1020" s="100">
        <v>76.691000000000003</v>
      </c>
      <c r="G1020" s="100"/>
      <c r="H1020" s="61"/>
      <c r="I1020" s="61"/>
      <c r="J1020" s="61"/>
    </row>
    <row r="1021" spans="1:10" hidden="1" x14ac:dyDescent="0.25">
      <c r="A1021" s="87">
        <v>96</v>
      </c>
      <c r="B1021" s="87"/>
      <c r="C1021" s="87"/>
      <c r="D1021" s="88" t="s">
        <v>62</v>
      </c>
      <c r="E1021" s="88"/>
      <c r="F1021" s="97">
        <v>9.5380000000000003</v>
      </c>
      <c r="G1021" s="97"/>
      <c r="H1021" s="60"/>
      <c r="I1021" s="60"/>
      <c r="J1021" s="60"/>
    </row>
    <row r="1022" spans="1:10" hidden="1" x14ac:dyDescent="0.25">
      <c r="A1022" s="87">
        <v>104</v>
      </c>
      <c r="B1022" s="87"/>
      <c r="C1022" s="87"/>
      <c r="D1022" s="88" t="s">
        <v>69</v>
      </c>
      <c r="E1022" s="88"/>
      <c r="F1022" s="89">
        <v>0.2</v>
      </c>
      <c r="G1022" s="89"/>
      <c r="H1022" s="60"/>
      <c r="I1022" s="60"/>
      <c r="J1022" s="60"/>
    </row>
    <row r="1023" spans="1:10" hidden="1" x14ac:dyDescent="0.25">
      <c r="A1023" s="87">
        <v>107</v>
      </c>
      <c r="B1023" s="87"/>
      <c r="C1023" s="87"/>
      <c r="D1023" s="88" t="s">
        <v>63</v>
      </c>
      <c r="E1023" s="88"/>
      <c r="F1023" s="90">
        <v>10</v>
      </c>
      <c r="G1023" s="90"/>
      <c r="H1023" s="60"/>
      <c r="I1023" s="60"/>
      <c r="J1023" s="60"/>
    </row>
    <row r="1024" spans="1:10" hidden="1" x14ac:dyDescent="0.25">
      <c r="A1024" s="87">
        <v>110</v>
      </c>
      <c r="B1024" s="87"/>
      <c r="C1024" s="87"/>
      <c r="D1024" s="88" t="s">
        <v>70</v>
      </c>
      <c r="E1024" s="88"/>
      <c r="F1024" s="89">
        <v>0.5</v>
      </c>
      <c r="G1024" s="89"/>
      <c r="H1024" s="60"/>
      <c r="I1024" s="60"/>
      <c r="J1024" s="60"/>
    </row>
    <row r="1025" spans="1:10" hidden="1" x14ac:dyDescent="0.25">
      <c r="A1025" s="87">
        <v>168</v>
      </c>
      <c r="B1025" s="87"/>
      <c r="C1025" s="87"/>
      <c r="D1025" s="88" t="s">
        <v>78</v>
      </c>
      <c r="E1025" s="88"/>
      <c r="F1025" s="90">
        <v>4</v>
      </c>
      <c r="G1025" s="90"/>
      <c r="H1025" s="60"/>
      <c r="I1025" s="60"/>
      <c r="J1025" s="60"/>
    </row>
    <row r="1026" spans="1:10" hidden="1" x14ac:dyDescent="0.25">
      <c r="A1026" s="87">
        <v>266</v>
      </c>
      <c r="B1026" s="87"/>
      <c r="C1026" s="87"/>
      <c r="D1026" s="88" t="s">
        <v>71</v>
      </c>
      <c r="E1026" s="88"/>
      <c r="F1026" s="89">
        <v>4.5</v>
      </c>
      <c r="G1026" s="89"/>
      <c r="H1026" s="60"/>
      <c r="I1026" s="60"/>
      <c r="J1026" s="60"/>
    </row>
    <row r="1027" spans="1:10" hidden="1" x14ac:dyDescent="0.25">
      <c r="A1027" s="87">
        <v>303</v>
      </c>
      <c r="B1027" s="87"/>
      <c r="C1027" s="87"/>
      <c r="D1027" s="88" t="s">
        <v>79</v>
      </c>
      <c r="E1027" s="88"/>
      <c r="F1027" s="89">
        <v>0.3</v>
      </c>
      <c r="G1027" s="89"/>
      <c r="H1027" s="60"/>
      <c r="I1027" s="60"/>
      <c r="J1027" s="60"/>
    </row>
    <row r="1028" spans="1:10" hidden="1" x14ac:dyDescent="0.25">
      <c r="A1028" s="87">
        <v>346</v>
      </c>
      <c r="B1028" s="87"/>
      <c r="C1028" s="87"/>
      <c r="D1028" s="88" t="s">
        <v>80</v>
      </c>
      <c r="E1028" s="88"/>
      <c r="F1028" s="90">
        <v>4</v>
      </c>
      <c r="G1028" s="90"/>
      <c r="H1028" s="60"/>
      <c r="I1028" s="60"/>
      <c r="J1028" s="60"/>
    </row>
    <row r="1029" spans="1:10" hidden="1" x14ac:dyDescent="0.25">
      <c r="A1029" s="87">
        <v>354</v>
      </c>
      <c r="B1029" s="87"/>
      <c r="C1029" s="87"/>
      <c r="D1029" s="88" t="s">
        <v>64</v>
      </c>
      <c r="E1029" s="88"/>
      <c r="F1029" s="97">
        <v>4.2889999999999997</v>
      </c>
      <c r="G1029" s="97"/>
      <c r="H1029" s="60"/>
      <c r="I1029" s="60"/>
      <c r="J1029" s="60"/>
    </row>
    <row r="1030" spans="1:10" hidden="1" x14ac:dyDescent="0.25">
      <c r="A1030" s="87">
        <v>375</v>
      </c>
      <c r="B1030" s="87"/>
      <c r="C1030" s="87"/>
      <c r="D1030" s="88" t="s">
        <v>65</v>
      </c>
      <c r="E1030" s="88"/>
      <c r="F1030" s="98">
        <v>0.02</v>
      </c>
      <c r="G1030" s="98"/>
      <c r="H1030" s="60"/>
      <c r="I1030" s="60"/>
      <c r="J1030" s="60"/>
    </row>
    <row r="1031" spans="1:10" hidden="1" x14ac:dyDescent="0.25">
      <c r="A1031" s="87">
        <v>439</v>
      </c>
      <c r="B1031" s="87"/>
      <c r="C1031" s="87"/>
      <c r="D1031" s="88" t="s">
        <v>66</v>
      </c>
      <c r="E1031" s="88"/>
      <c r="F1031" s="97">
        <v>27.344000000000001</v>
      </c>
      <c r="G1031" s="97"/>
      <c r="H1031" s="60"/>
      <c r="I1031" s="60"/>
      <c r="J1031" s="60"/>
    </row>
    <row r="1032" spans="1:10" hidden="1" x14ac:dyDescent="0.25">
      <c r="A1032" s="87">
        <v>477</v>
      </c>
      <c r="B1032" s="87"/>
      <c r="C1032" s="87"/>
      <c r="D1032" s="88" t="s">
        <v>67</v>
      </c>
      <c r="E1032" s="88"/>
      <c r="F1032" s="90">
        <v>5</v>
      </c>
      <c r="G1032" s="90"/>
      <c r="H1032" s="60"/>
      <c r="I1032" s="60"/>
      <c r="J1032" s="60"/>
    </row>
    <row r="1033" spans="1:10" x14ac:dyDescent="0.25">
      <c r="A1033" s="87">
        <v>903</v>
      </c>
      <c r="B1033" s="87"/>
      <c r="C1033" s="87"/>
      <c r="D1033" s="88" t="s">
        <v>68</v>
      </c>
      <c r="E1033" s="88"/>
      <c r="F1033" s="90">
        <v>7</v>
      </c>
      <c r="G1033" s="90"/>
      <c r="H1033" s="60"/>
      <c r="I1033" s="60"/>
      <c r="J1033" s="60"/>
    </row>
    <row r="1034" spans="1:10" hidden="1" x14ac:dyDescent="0.25">
      <c r="A1034" s="93" t="s">
        <v>165</v>
      </c>
      <c r="B1034" s="93"/>
      <c r="C1034" s="93"/>
      <c r="D1034" s="93"/>
      <c r="E1034" s="93"/>
      <c r="F1034" s="100">
        <v>76.691000000000003</v>
      </c>
      <c r="G1034" s="100"/>
      <c r="H1034" s="61"/>
      <c r="I1034" s="61"/>
      <c r="J1034" s="61"/>
    </row>
    <row r="1035" spans="1:10" hidden="1" x14ac:dyDescent="0.25">
      <c r="A1035" s="87">
        <v>96</v>
      </c>
      <c r="B1035" s="87"/>
      <c r="C1035" s="87"/>
      <c r="D1035" s="88" t="s">
        <v>62</v>
      </c>
      <c r="E1035" s="88"/>
      <c r="F1035" s="97">
        <v>9.5380000000000003</v>
      </c>
      <c r="G1035" s="97"/>
      <c r="H1035" s="60"/>
      <c r="I1035" s="60"/>
      <c r="J1035" s="60"/>
    </row>
    <row r="1036" spans="1:10" hidden="1" x14ac:dyDescent="0.25">
      <c r="A1036" s="87">
        <v>104</v>
      </c>
      <c r="B1036" s="87"/>
      <c r="C1036" s="87"/>
      <c r="D1036" s="88" t="s">
        <v>69</v>
      </c>
      <c r="E1036" s="88"/>
      <c r="F1036" s="89">
        <v>0.2</v>
      </c>
      <c r="G1036" s="89"/>
      <c r="H1036" s="60"/>
      <c r="I1036" s="60"/>
      <c r="J1036" s="60"/>
    </row>
    <row r="1037" spans="1:10" hidden="1" x14ac:dyDescent="0.25">
      <c r="A1037" s="87">
        <v>107</v>
      </c>
      <c r="B1037" s="87"/>
      <c r="C1037" s="87"/>
      <c r="D1037" s="88" t="s">
        <v>63</v>
      </c>
      <c r="E1037" s="88"/>
      <c r="F1037" s="90">
        <v>10</v>
      </c>
      <c r="G1037" s="90"/>
      <c r="H1037" s="60"/>
      <c r="I1037" s="60"/>
      <c r="J1037" s="60"/>
    </row>
    <row r="1038" spans="1:10" hidden="1" x14ac:dyDescent="0.25">
      <c r="A1038" s="87">
        <v>110</v>
      </c>
      <c r="B1038" s="87"/>
      <c r="C1038" s="87"/>
      <c r="D1038" s="88" t="s">
        <v>70</v>
      </c>
      <c r="E1038" s="88"/>
      <c r="F1038" s="89">
        <v>0.5</v>
      </c>
      <c r="G1038" s="89"/>
      <c r="H1038" s="60"/>
      <c r="I1038" s="60"/>
      <c r="J1038" s="60"/>
    </row>
    <row r="1039" spans="1:10" hidden="1" x14ac:dyDescent="0.25">
      <c r="A1039" s="87">
        <v>168</v>
      </c>
      <c r="B1039" s="87"/>
      <c r="C1039" s="87"/>
      <c r="D1039" s="88" t="s">
        <v>78</v>
      </c>
      <c r="E1039" s="88"/>
      <c r="F1039" s="90">
        <v>4</v>
      </c>
      <c r="G1039" s="90"/>
      <c r="H1039" s="60"/>
      <c r="I1039" s="60"/>
      <c r="J1039" s="60"/>
    </row>
    <row r="1040" spans="1:10" hidden="1" x14ac:dyDescent="0.25">
      <c r="A1040" s="87">
        <v>266</v>
      </c>
      <c r="B1040" s="87"/>
      <c r="C1040" s="87"/>
      <c r="D1040" s="88" t="s">
        <v>71</v>
      </c>
      <c r="E1040" s="88"/>
      <c r="F1040" s="89">
        <v>4.5</v>
      </c>
      <c r="G1040" s="89"/>
      <c r="H1040" s="60"/>
      <c r="I1040" s="60"/>
      <c r="J1040" s="60"/>
    </row>
    <row r="1041" spans="1:10" hidden="1" x14ac:dyDescent="0.25">
      <c r="A1041" s="87">
        <v>303</v>
      </c>
      <c r="B1041" s="87"/>
      <c r="C1041" s="87"/>
      <c r="D1041" s="88" t="s">
        <v>79</v>
      </c>
      <c r="E1041" s="88"/>
      <c r="F1041" s="89">
        <v>0.3</v>
      </c>
      <c r="G1041" s="89"/>
      <c r="H1041" s="60"/>
      <c r="I1041" s="60"/>
      <c r="J1041" s="60"/>
    </row>
    <row r="1042" spans="1:10" hidden="1" x14ac:dyDescent="0.25">
      <c r="A1042" s="87">
        <v>346</v>
      </c>
      <c r="B1042" s="87"/>
      <c r="C1042" s="87"/>
      <c r="D1042" s="88" t="s">
        <v>80</v>
      </c>
      <c r="E1042" s="88"/>
      <c r="F1042" s="90">
        <v>4</v>
      </c>
      <c r="G1042" s="90"/>
      <c r="H1042" s="60"/>
      <c r="I1042" s="60"/>
      <c r="J1042" s="60"/>
    </row>
    <row r="1043" spans="1:10" hidden="1" x14ac:dyDescent="0.25">
      <c r="A1043" s="87">
        <v>354</v>
      </c>
      <c r="B1043" s="87"/>
      <c r="C1043" s="87"/>
      <c r="D1043" s="88" t="s">
        <v>64</v>
      </c>
      <c r="E1043" s="88"/>
      <c r="F1043" s="97">
        <v>4.2889999999999997</v>
      </c>
      <c r="G1043" s="97"/>
      <c r="H1043" s="60"/>
      <c r="I1043" s="60"/>
      <c r="J1043" s="60"/>
    </row>
    <row r="1044" spans="1:10" hidden="1" x14ac:dyDescent="0.25">
      <c r="A1044" s="87">
        <v>375</v>
      </c>
      <c r="B1044" s="87"/>
      <c r="C1044" s="87"/>
      <c r="D1044" s="88" t="s">
        <v>65</v>
      </c>
      <c r="E1044" s="88"/>
      <c r="F1044" s="98">
        <v>0.02</v>
      </c>
      <c r="G1044" s="98"/>
      <c r="H1044" s="60"/>
      <c r="I1044" s="60"/>
      <c r="J1044" s="60"/>
    </row>
    <row r="1045" spans="1:10" hidden="1" x14ac:dyDescent="0.25">
      <c r="A1045" s="87">
        <v>439</v>
      </c>
      <c r="B1045" s="87"/>
      <c r="C1045" s="87"/>
      <c r="D1045" s="88" t="s">
        <v>66</v>
      </c>
      <c r="E1045" s="88"/>
      <c r="F1045" s="97">
        <v>27.344000000000001</v>
      </c>
      <c r="G1045" s="97"/>
      <c r="H1045" s="60"/>
      <c r="I1045" s="60"/>
      <c r="J1045" s="60"/>
    </row>
    <row r="1046" spans="1:10" hidden="1" x14ac:dyDescent="0.25">
      <c r="A1046" s="87">
        <v>477</v>
      </c>
      <c r="B1046" s="87"/>
      <c r="C1046" s="87"/>
      <c r="D1046" s="88" t="s">
        <v>67</v>
      </c>
      <c r="E1046" s="88"/>
      <c r="F1046" s="90">
        <v>5</v>
      </c>
      <c r="G1046" s="90"/>
      <c r="H1046" s="60"/>
      <c r="I1046" s="60"/>
      <c r="J1046" s="60"/>
    </row>
    <row r="1047" spans="1:10" x14ac:dyDescent="0.25">
      <c r="A1047" s="87">
        <v>903</v>
      </c>
      <c r="B1047" s="87"/>
      <c r="C1047" s="87"/>
      <c r="D1047" s="88" t="s">
        <v>68</v>
      </c>
      <c r="E1047" s="88"/>
      <c r="F1047" s="90">
        <v>7</v>
      </c>
      <c r="G1047" s="90"/>
      <c r="H1047" s="60"/>
      <c r="I1047" s="60"/>
      <c r="J1047" s="60"/>
    </row>
    <row r="1048" spans="1:10" hidden="1" x14ac:dyDescent="0.25">
      <c r="A1048" s="93" t="s">
        <v>166</v>
      </c>
      <c r="B1048" s="93"/>
      <c r="C1048" s="93"/>
      <c r="D1048" s="93"/>
      <c r="E1048" s="93"/>
      <c r="F1048" s="100">
        <v>76.691000000000003</v>
      </c>
      <c r="G1048" s="100"/>
      <c r="H1048" s="56">
        <v>2.915</v>
      </c>
      <c r="I1048" s="57">
        <v>3.8</v>
      </c>
      <c r="J1048" s="56">
        <v>73.775999999999996</v>
      </c>
    </row>
    <row r="1049" spans="1:10" hidden="1" x14ac:dyDescent="0.25">
      <c r="A1049" s="87">
        <v>96</v>
      </c>
      <c r="B1049" s="87"/>
      <c r="C1049" s="87"/>
      <c r="D1049" s="88" t="s">
        <v>62</v>
      </c>
      <c r="E1049" s="88"/>
      <c r="F1049" s="97">
        <v>9.5380000000000003</v>
      </c>
      <c r="G1049" s="97"/>
      <c r="H1049" s="58">
        <v>6.0000000000000001E-3</v>
      </c>
      <c r="I1049" s="59">
        <v>0.06</v>
      </c>
      <c r="J1049" s="58">
        <v>9.532</v>
      </c>
    </row>
    <row r="1050" spans="1:10" hidden="1" x14ac:dyDescent="0.25">
      <c r="A1050" s="87">
        <v>104</v>
      </c>
      <c r="B1050" s="87"/>
      <c r="C1050" s="87"/>
      <c r="D1050" s="88" t="s">
        <v>69</v>
      </c>
      <c r="E1050" s="88"/>
      <c r="F1050" s="89">
        <v>0.2</v>
      </c>
      <c r="G1050" s="89"/>
      <c r="H1050" s="58">
        <v>4.0000000000000001E-3</v>
      </c>
      <c r="I1050" s="59">
        <v>2</v>
      </c>
      <c r="J1050" s="58">
        <v>0.19600000000000001</v>
      </c>
    </row>
    <row r="1051" spans="1:10" hidden="1" x14ac:dyDescent="0.25">
      <c r="A1051" s="87">
        <v>107</v>
      </c>
      <c r="B1051" s="87"/>
      <c r="C1051" s="87"/>
      <c r="D1051" s="88" t="s">
        <v>63</v>
      </c>
      <c r="E1051" s="88"/>
      <c r="F1051" s="90">
        <v>10</v>
      </c>
      <c r="G1051" s="90"/>
      <c r="H1051" s="58">
        <v>8.0000000000000002E-3</v>
      </c>
      <c r="I1051" s="59">
        <v>0.08</v>
      </c>
      <c r="J1051" s="58">
        <v>9.9920000000000009</v>
      </c>
    </row>
    <row r="1052" spans="1:10" hidden="1" x14ac:dyDescent="0.25">
      <c r="A1052" s="87">
        <v>110</v>
      </c>
      <c r="B1052" s="87"/>
      <c r="C1052" s="87"/>
      <c r="D1052" s="88" t="s">
        <v>70</v>
      </c>
      <c r="E1052" s="88"/>
      <c r="F1052" s="89">
        <v>0.5</v>
      </c>
      <c r="G1052" s="89"/>
      <c r="H1052" s="60"/>
      <c r="I1052" s="60"/>
      <c r="J1052" s="60"/>
    </row>
    <row r="1053" spans="1:10" hidden="1" x14ac:dyDescent="0.25">
      <c r="A1053" s="87">
        <v>168</v>
      </c>
      <c r="B1053" s="87"/>
      <c r="C1053" s="87"/>
      <c r="D1053" s="88" t="s">
        <v>78</v>
      </c>
      <c r="E1053" s="88"/>
      <c r="F1053" s="90">
        <v>4</v>
      </c>
      <c r="G1053" s="90"/>
      <c r="H1053" s="60"/>
      <c r="I1053" s="60"/>
      <c r="J1053" s="60"/>
    </row>
    <row r="1054" spans="1:10" hidden="1" x14ac:dyDescent="0.25">
      <c r="A1054" s="87">
        <v>266</v>
      </c>
      <c r="B1054" s="87"/>
      <c r="C1054" s="87"/>
      <c r="D1054" s="88" t="s">
        <v>71</v>
      </c>
      <c r="E1054" s="88"/>
      <c r="F1054" s="89">
        <v>4.5</v>
      </c>
      <c r="G1054" s="89"/>
      <c r="H1054" s="60"/>
      <c r="I1054" s="60"/>
      <c r="J1054" s="60"/>
    </row>
    <row r="1055" spans="1:10" hidden="1" x14ac:dyDescent="0.25">
      <c r="A1055" s="87">
        <v>303</v>
      </c>
      <c r="B1055" s="87"/>
      <c r="C1055" s="87"/>
      <c r="D1055" s="88" t="s">
        <v>79</v>
      </c>
      <c r="E1055" s="88"/>
      <c r="F1055" s="89">
        <v>0.3</v>
      </c>
      <c r="G1055" s="89"/>
      <c r="H1055" s="60"/>
      <c r="I1055" s="60"/>
      <c r="J1055" s="60"/>
    </row>
    <row r="1056" spans="1:10" hidden="1" x14ac:dyDescent="0.25">
      <c r="A1056" s="87">
        <v>346</v>
      </c>
      <c r="B1056" s="87"/>
      <c r="C1056" s="87"/>
      <c r="D1056" s="88" t="s">
        <v>80</v>
      </c>
      <c r="E1056" s="88"/>
      <c r="F1056" s="90">
        <v>4</v>
      </c>
      <c r="G1056" s="90"/>
      <c r="H1056" s="60"/>
      <c r="I1056" s="60"/>
      <c r="J1056" s="60"/>
    </row>
    <row r="1057" spans="1:10" hidden="1" x14ac:dyDescent="0.25">
      <c r="A1057" s="87">
        <v>354</v>
      </c>
      <c r="B1057" s="87"/>
      <c r="C1057" s="87"/>
      <c r="D1057" s="88" t="s">
        <v>64</v>
      </c>
      <c r="E1057" s="88"/>
      <c r="F1057" s="97">
        <v>4.2889999999999997</v>
      </c>
      <c r="G1057" s="97"/>
      <c r="H1057" s="58">
        <v>3.3000000000000002E-2</v>
      </c>
      <c r="I1057" s="59">
        <v>0.77</v>
      </c>
      <c r="J1057" s="58">
        <v>4.2560000000000002</v>
      </c>
    </row>
    <row r="1058" spans="1:10" hidden="1" x14ac:dyDescent="0.25">
      <c r="A1058" s="87">
        <v>375</v>
      </c>
      <c r="B1058" s="87"/>
      <c r="C1058" s="87"/>
      <c r="D1058" s="88" t="s">
        <v>65</v>
      </c>
      <c r="E1058" s="88"/>
      <c r="F1058" s="98">
        <v>0.02</v>
      </c>
      <c r="G1058" s="98"/>
      <c r="H1058" s="60"/>
      <c r="I1058" s="60"/>
      <c r="J1058" s="60"/>
    </row>
    <row r="1059" spans="1:10" hidden="1" x14ac:dyDescent="0.25">
      <c r="A1059" s="87">
        <v>439</v>
      </c>
      <c r="B1059" s="87"/>
      <c r="C1059" s="87"/>
      <c r="D1059" s="88" t="s">
        <v>66</v>
      </c>
      <c r="E1059" s="88"/>
      <c r="F1059" s="97">
        <v>27.344000000000001</v>
      </c>
      <c r="G1059" s="97"/>
      <c r="H1059" s="58">
        <v>2.7839999999999998</v>
      </c>
      <c r="I1059" s="59">
        <v>10.18</v>
      </c>
      <c r="J1059" s="62">
        <v>24.56</v>
      </c>
    </row>
    <row r="1060" spans="1:10" hidden="1" x14ac:dyDescent="0.25">
      <c r="A1060" s="87">
        <v>477</v>
      </c>
      <c r="B1060" s="87"/>
      <c r="C1060" s="87"/>
      <c r="D1060" s="88" t="s">
        <v>67</v>
      </c>
      <c r="E1060" s="88"/>
      <c r="F1060" s="90">
        <v>5</v>
      </c>
      <c r="G1060" s="90"/>
      <c r="H1060" s="60"/>
      <c r="I1060" s="60"/>
      <c r="J1060" s="60"/>
    </row>
    <row r="1061" spans="1:10" x14ac:dyDescent="0.25">
      <c r="A1061" s="87">
        <v>903</v>
      </c>
      <c r="B1061" s="87"/>
      <c r="C1061" s="87"/>
      <c r="D1061" s="88" t="s">
        <v>68</v>
      </c>
      <c r="E1061" s="88"/>
      <c r="F1061" s="90">
        <v>7</v>
      </c>
      <c r="G1061" s="90"/>
      <c r="H1061" s="62">
        <v>0.08</v>
      </c>
      <c r="I1061" s="59">
        <v>1.1399999999999999</v>
      </c>
      <c r="J1061" s="62">
        <v>6.92</v>
      </c>
    </row>
    <row r="1062" spans="1:10" hidden="1" x14ac:dyDescent="0.25">
      <c r="A1062" s="93" t="s">
        <v>167</v>
      </c>
      <c r="B1062" s="93"/>
      <c r="C1062" s="93"/>
      <c r="D1062" s="93"/>
      <c r="E1062" s="93"/>
      <c r="F1062" s="100">
        <v>76.698999999999998</v>
      </c>
      <c r="G1062" s="100"/>
      <c r="H1062" s="56">
        <v>2.5150000000000001</v>
      </c>
      <c r="I1062" s="57">
        <v>3.28</v>
      </c>
      <c r="J1062" s="56">
        <v>74.183999999999997</v>
      </c>
    </row>
    <row r="1063" spans="1:10" hidden="1" x14ac:dyDescent="0.25">
      <c r="A1063" s="87">
        <v>96</v>
      </c>
      <c r="B1063" s="87"/>
      <c r="C1063" s="87"/>
      <c r="D1063" s="88" t="s">
        <v>62</v>
      </c>
      <c r="E1063" s="88"/>
      <c r="F1063" s="97">
        <v>9.5419999999999998</v>
      </c>
      <c r="G1063" s="97"/>
      <c r="H1063" s="58">
        <v>1.7999999999999999E-2</v>
      </c>
      <c r="I1063" s="59">
        <v>0.19</v>
      </c>
      <c r="J1063" s="58">
        <v>9.5239999999999991</v>
      </c>
    </row>
    <row r="1064" spans="1:10" hidden="1" x14ac:dyDescent="0.25">
      <c r="A1064" s="87">
        <v>104</v>
      </c>
      <c r="B1064" s="87"/>
      <c r="C1064" s="87"/>
      <c r="D1064" s="88" t="s">
        <v>69</v>
      </c>
      <c r="E1064" s="88"/>
      <c r="F1064" s="89">
        <v>0.2</v>
      </c>
      <c r="G1064" s="89"/>
      <c r="H1064" s="58">
        <v>2E-3</v>
      </c>
      <c r="I1064" s="59">
        <v>1</v>
      </c>
      <c r="J1064" s="58">
        <v>0.19800000000000001</v>
      </c>
    </row>
    <row r="1065" spans="1:10" hidden="1" x14ac:dyDescent="0.25">
      <c r="A1065" s="87">
        <v>107</v>
      </c>
      <c r="B1065" s="87"/>
      <c r="C1065" s="87"/>
      <c r="D1065" s="88" t="s">
        <v>63</v>
      </c>
      <c r="E1065" s="88"/>
      <c r="F1065" s="90">
        <v>10</v>
      </c>
      <c r="G1065" s="90"/>
      <c r="H1065" s="58">
        <v>8.0000000000000002E-3</v>
      </c>
      <c r="I1065" s="59">
        <v>0.08</v>
      </c>
      <c r="J1065" s="58">
        <v>9.9920000000000009</v>
      </c>
    </row>
    <row r="1066" spans="1:10" hidden="1" x14ac:dyDescent="0.25">
      <c r="A1066" s="87">
        <v>110</v>
      </c>
      <c r="B1066" s="87"/>
      <c r="C1066" s="87"/>
      <c r="D1066" s="88" t="s">
        <v>70</v>
      </c>
      <c r="E1066" s="88"/>
      <c r="F1066" s="89">
        <v>0.5</v>
      </c>
      <c r="G1066" s="89"/>
      <c r="H1066" s="60"/>
      <c r="I1066" s="60"/>
      <c r="J1066" s="60"/>
    </row>
    <row r="1067" spans="1:10" hidden="1" x14ac:dyDescent="0.25">
      <c r="A1067" s="87">
        <v>168</v>
      </c>
      <c r="B1067" s="87"/>
      <c r="C1067" s="87"/>
      <c r="D1067" s="88" t="s">
        <v>78</v>
      </c>
      <c r="E1067" s="88"/>
      <c r="F1067" s="90">
        <v>4</v>
      </c>
      <c r="G1067" s="90"/>
      <c r="H1067" s="60"/>
      <c r="I1067" s="60"/>
      <c r="J1067" s="60"/>
    </row>
    <row r="1068" spans="1:10" hidden="1" x14ac:dyDescent="0.25">
      <c r="A1068" s="87">
        <v>266</v>
      </c>
      <c r="B1068" s="87"/>
      <c r="C1068" s="87"/>
      <c r="D1068" s="88" t="s">
        <v>71</v>
      </c>
      <c r="E1068" s="88"/>
      <c r="F1068" s="89">
        <v>4.5</v>
      </c>
      <c r="G1068" s="89"/>
      <c r="H1068" s="60"/>
      <c r="I1068" s="60"/>
      <c r="J1068" s="60"/>
    </row>
    <row r="1069" spans="1:10" hidden="1" x14ac:dyDescent="0.25">
      <c r="A1069" s="87">
        <v>303</v>
      </c>
      <c r="B1069" s="87"/>
      <c r="C1069" s="87"/>
      <c r="D1069" s="88" t="s">
        <v>79</v>
      </c>
      <c r="E1069" s="88"/>
      <c r="F1069" s="89">
        <v>0.3</v>
      </c>
      <c r="G1069" s="89"/>
      <c r="H1069" s="60"/>
      <c r="I1069" s="60"/>
      <c r="J1069" s="60"/>
    </row>
    <row r="1070" spans="1:10" hidden="1" x14ac:dyDescent="0.25">
      <c r="A1070" s="87">
        <v>346</v>
      </c>
      <c r="B1070" s="87"/>
      <c r="C1070" s="87"/>
      <c r="D1070" s="88" t="s">
        <v>80</v>
      </c>
      <c r="E1070" s="88"/>
      <c r="F1070" s="90">
        <v>4</v>
      </c>
      <c r="G1070" s="90"/>
      <c r="H1070" s="58">
        <v>5.0000000000000001E-3</v>
      </c>
      <c r="I1070" s="59">
        <v>0.13</v>
      </c>
      <c r="J1070" s="58">
        <v>3.9950000000000001</v>
      </c>
    </row>
    <row r="1071" spans="1:10" hidden="1" x14ac:dyDescent="0.25">
      <c r="A1071" s="87">
        <v>354</v>
      </c>
      <c r="B1071" s="87"/>
      <c r="C1071" s="87"/>
      <c r="D1071" s="88" t="s">
        <v>64</v>
      </c>
      <c r="E1071" s="88"/>
      <c r="F1071" s="98">
        <v>4.29</v>
      </c>
      <c r="G1071" s="98"/>
      <c r="H1071" s="60"/>
      <c r="I1071" s="60"/>
      <c r="J1071" s="60"/>
    </row>
    <row r="1072" spans="1:10" hidden="1" x14ac:dyDescent="0.25">
      <c r="A1072" s="87">
        <v>375</v>
      </c>
      <c r="B1072" s="87"/>
      <c r="C1072" s="87"/>
      <c r="D1072" s="88" t="s">
        <v>65</v>
      </c>
      <c r="E1072" s="88"/>
      <c r="F1072" s="98">
        <v>0.02</v>
      </c>
      <c r="G1072" s="98"/>
      <c r="H1072" s="60"/>
      <c r="I1072" s="60"/>
      <c r="J1072" s="60"/>
    </row>
    <row r="1073" spans="1:10" hidden="1" x14ac:dyDescent="0.25">
      <c r="A1073" s="87">
        <v>439</v>
      </c>
      <c r="B1073" s="87"/>
      <c r="C1073" s="87"/>
      <c r="D1073" s="88" t="s">
        <v>66</v>
      </c>
      <c r="E1073" s="88"/>
      <c r="F1073" s="97">
        <v>27.347000000000001</v>
      </c>
      <c r="G1073" s="97"/>
      <c r="H1073" s="62">
        <v>2.4500000000000002</v>
      </c>
      <c r="I1073" s="59">
        <v>8.9600000000000009</v>
      </c>
      <c r="J1073" s="58">
        <v>24.896999999999998</v>
      </c>
    </row>
    <row r="1074" spans="1:10" hidden="1" x14ac:dyDescent="0.25">
      <c r="A1074" s="87">
        <v>477</v>
      </c>
      <c r="B1074" s="87"/>
      <c r="C1074" s="87"/>
      <c r="D1074" s="88" t="s">
        <v>67</v>
      </c>
      <c r="E1074" s="88"/>
      <c r="F1074" s="90">
        <v>5</v>
      </c>
      <c r="G1074" s="90"/>
      <c r="H1074" s="60"/>
      <c r="I1074" s="60"/>
      <c r="J1074" s="60"/>
    </row>
    <row r="1075" spans="1:10" x14ac:dyDescent="0.25">
      <c r="A1075" s="87">
        <v>903</v>
      </c>
      <c r="B1075" s="87"/>
      <c r="C1075" s="87"/>
      <c r="D1075" s="88" t="s">
        <v>68</v>
      </c>
      <c r="E1075" s="88"/>
      <c r="F1075" s="90">
        <v>7</v>
      </c>
      <c r="G1075" s="90"/>
      <c r="H1075" s="58">
        <v>3.2000000000000001E-2</v>
      </c>
      <c r="I1075" s="59">
        <v>0.46</v>
      </c>
      <c r="J1075" s="58">
        <v>6.968</v>
      </c>
    </row>
    <row r="1076" spans="1:10" hidden="1" x14ac:dyDescent="0.25">
      <c r="A1076" s="93" t="s">
        <v>168</v>
      </c>
      <c r="B1076" s="93"/>
      <c r="C1076" s="93"/>
      <c r="D1076" s="93"/>
      <c r="E1076" s="93"/>
      <c r="F1076" s="100">
        <v>76.691000000000003</v>
      </c>
      <c r="G1076" s="100"/>
      <c r="H1076" s="61"/>
      <c r="I1076" s="61"/>
      <c r="J1076" s="61"/>
    </row>
    <row r="1077" spans="1:10" hidden="1" x14ac:dyDescent="0.25">
      <c r="A1077" s="87">
        <v>96</v>
      </c>
      <c r="B1077" s="87"/>
      <c r="C1077" s="87"/>
      <c r="D1077" s="88" t="s">
        <v>62</v>
      </c>
      <c r="E1077" s="88"/>
      <c r="F1077" s="97">
        <v>9.5380000000000003</v>
      </c>
      <c r="G1077" s="97"/>
      <c r="H1077" s="60"/>
      <c r="I1077" s="60"/>
      <c r="J1077" s="60"/>
    </row>
    <row r="1078" spans="1:10" hidden="1" x14ac:dyDescent="0.25">
      <c r="A1078" s="87">
        <v>104</v>
      </c>
      <c r="B1078" s="87"/>
      <c r="C1078" s="87"/>
      <c r="D1078" s="88" t="s">
        <v>69</v>
      </c>
      <c r="E1078" s="88"/>
      <c r="F1078" s="89">
        <v>0.2</v>
      </c>
      <c r="G1078" s="89"/>
      <c r="H1078" s="60"/>
      <c r="I1078" s="60"/>
      <c r="J1078" s="60"/>
    </row>
    <row r="1079" spans="1:10" hidden="1" x14ac:dyDescent="0.25">
      <c r="A1079" s="87">
        <v>107</v>
      </c>
      <c r="B1079" s="87"/>
      <c r="C1079" s="87"/>
      <c r="D1079" s="88" t="s">
        <v>63</v>
      </c>
      <c r="E1079" s="88"/>
      <c r="F1079" s="90">
        <v>10</v>
      </c>
      <c r="G1079" s="90"/>
      <c r="H1079" s="60"/>
      <c r="I1079" s="60"/>
      <c r="J1079" s="60"/>
    </row>
    <row r="1080" spans="1:10" hidden="1" x14ac:dyDescent="0.25">
      <c r="A1080" s="87">
        <v>110</v>
      </c>
      <c r="B1080" s="87"/>
      <c r="C1080" s="87"/>
      <c r="D1080" s="88" t="s">
        <v>70</v>
      </c>
      <c r="E1080" s="88"/>
      <c r="F1080" s="89">
        <v>0.5</v>
      </c>
      <c r="G1080" s="89"/>
      <c r="H1080" s="60"/>
      <c r="I1080" s="60"/>
      <c r="J1080" s="60"/>
    </row>
    <row r="1081" spans="1:10" hidden="1" x14ac:dyDescent="0.25">
      <c r="A1081" s="87">
        <v>168</v>
      </c>
      <c r="B1081" s="87"/>
      <c r="C1081" s="87"/>
      <c r="D1081" s="88" t="s">
        <v>78</v>
      </c>
      <c r="E1081" s="88"/>
      <c r="F1081" s="90">
        <v>4</v>
      </c>
      <c r="G1081" s="90"/>
      <c r="H1081" s="60"/>
      <c r="I1081" s="60"/>
      <c r="J1081" s="60"/>
    </row>
    <row r="1082" spans="1:10" hidden="1" x14ac:dyDescent="0.25">
      <c r="A1082" s="87">
        <v>266</v>
      </c>
      <c r="B1082" s="87"/>
      <c r="C1082" s="87"/>
      <c r="D1082" s="88" t="s">
        <v>71</v>
      </c>
      <c r="E1082" s="88"/>
      <c r="F1082" s="89">
        <v>4.5</v>
      </c>
      <c r="G1082" s="89"/>
      <c r="H1082" s="60"/>
      <c r="I1082" s="60"/>
      <c r="J1082" s="60"/>
    </row>
    <row r="1083" spans="1:10" hidden="1" x14ac:dyDescent="0.25">
      <c r="A1083" s="87">
        <v>303</v>
      </c>
      <c r="B1083" s="87"/>
      <c r="C1083" s="87"/>
      <c r="D1083" s="88" t="s">
        <v>79</v>
      </c>
      <c r="E1083" s="88"/>
      <c r="F1083" s="89">
        <v>0.3</v>
      </c>
      <c r="G1083" s="89"/>
      <c r="H1083" s="60"/>
      <c r="I1083" s="60"/>
      <c r="J1083" s="60"/>
    </row>
    <row r="1084" spans="1:10" hidden="1" x14ac:dyDescent="0.25">
      <c r="A1084" s="87">
        <v>346</v>
      </c>
      <c r="B1084" s="87"/>
      <c r="C1084" s="87"/>
      <c r="D1084" s="88" t="s">
        <v>80</v>
      </c>
      <c r="E1084" s="88"/>
      <c r="F1084" s="90">
        <v>4</v>
      </c>
      <c r="G1084" s="90"/>
      <c r="H1084" s="60"/>
      <c r="I1084" s="60"/>
      <c r="J1084" s="60"/>
    </row>
    <row r="1085" spans="1:10" hidden="1" x14ac:dyDescent="0.25">
      <c r="A1085" s="87">
        <v>354</v>
      </c>
      <c r="B1085" s="87"/>
      <c r="C1085" s="87"/>
      <c r="D1085" s="88" t="s">
        <v>64</v>
      </c>
      <c r="E1085" s="88"/>
      <c r="F1085" s="97">
        <v>4.2889999999999997</v>
      </c>
      <c r="G1085" s="97"/>
      <c r="H1085" s="60"/>
      <c r="I1085" s="60"/>
      <c r="J1085" s="60"/>
    </row>
    <row r="1086" spans="1:10" hidden="1" x14ac:dyDescent="0.25">
      <c r="A1086" s="87">
        <v>375</v>
      </c>
      <c r="B1086" s="87"/>
      <c r="C1086" s="87"/>
      <c r="D1086" s="88" t="s">
        <v>65</v>
      </c>
      <c r="E1086" s="88"/>
      <c r="F1086" s="98">
        <v>0.02</v>
      </c>
      <c r="G1086" s="98"/>
      <c r="H1086" s="60"/>
      <c r="I1086" s="60"/>
      <c r="J1086" s="60"/>
    </row>
    <row r="1087" spans="1:10" hidden="1" x14ac:dyDescent="0.25">
      <c r="A1087" s="87">
        <v>439</v>
      </c>
      <c r="B1087" s="87"/>
      <c r="C1087" s="87"/>
      <c r="D1087" s="88" t="s">
        <v>66</v>
      </c>
      <c r="E1087" s="88"/>
      <c r="F1087" s="97">
        <v>27.344000000000001</v>
      </c>
      <c r="G1087" s="97"/>
      <c r="H1087" s="60"/>
      <c r="I1087" s="60"/>
      <c r="J1087" s="60"/>
    </row>
    <row r="1088" spans="1:10" hidden="1" x14ac:dyDescent="0.25">
      <c r="A1088" s="87">
        <v>477</v>
      </c>
      <c r="B1088" s="87"/>
      <c r="C1088" s="87"/>
      <c r="D1088" s="88" t="s">
        <v>67</v>
      </c>
      <c r="E1088" s="88"/>
      <c r="F1088" s="90">
        <v>5</v>
      </c>
      <c r="G1088" s="90"/>
      <c r="H1088" s="60"/>
      <c r="I1088" s="60"/>
      <c r="J1088" s="60"/>
    </row>
    <row r="1089" spans="1:10" x14ac:dyDescent="0.25">
      <c r="A1089" s="87">
        <v>903</v>
      </c>
      <c r="B1089" s="87"/>
      <c r="C1089" s="87"/>
      <c r="D1089" s="88" t="s">
        <v>68</v>
      </c>
      <c r="E1089" s="88"/>
      <c r="F1089" s="90">
        <v>7</v>
      </c>
      <c r="G1089" s="90"/>
      <c r="H1089" s="60"/>
      <c r="I1089" s="60"/>
      <c r="J1089" s="60"/>
    </row>
    <row r="1090" spans="1:10" hidden="1" x14ac:dyDescent="0.25">
      <c r="A1090" s="93" t="s">
        <v>169</v>
      </c>
      <c r="B1090" s="93"/>
      <c r="C1090" s="93"/>
      <c r="D1090" s="93"/>
      <c r="E1090" s="93"/>
      <c r="F1090" s="100">
        <v>76.691000000000003</v>
      </c>
      <c r="G1090" s="100"/>
      <c r="H1090" s="61"/>
      <c r="I1090" s="61"/>
      <c r="J1090" s="61"/>
    </row>
    <row r="1091" spans="1:10" hidden="1" x14ac:dyDescent="0.25">
      <c r="A1091" s="87">
        <v>96</v>
      </c>
      <c r="B1091" s="87"/>
      <c r="C1091" s="87"/>
      <c r="D1091" s="88" t="s">
        <v>62</v>
      </c>
      <c r="E1091" s="88"/>
      <c r="F1091" s="97">
        <v>9.5380000000000003</v>
      </c>
      <c r="G1091" s="97"/>
      <c r="H1091" s="60"/>
      <c r="I1091" s="60"/>
      <c r="J1091" s="60"/>
    </row>
    <row r="1092" spans="1:10" hidden="1" x14ac:dyDescent="0.25">
      <c r="A1092" s="87">
        <v>104</v>
      </c>
      <c r="B1092" s="87"/>
      <c r="C1092" s="87"/>
      <c r="D1092" s="88" t="s">
        <v>69</v>
      </c>
      <c r="E1092" s="88"/>
      <c r="F1092" s="89">
        <v>0.2</v>
      </c>
      <c r="G1092" s="89"/>
      <c r="H1092" s="60"/>
      <c r="I1092" s="60"/>
      <c r="J1092" s="60"/>
    </row>
    <row r="1093" spans="1:10" hidden="1" x14ac:dyDescent="0.25">
      <c r="A1093" s="87">
        <v>107</v>
      </c>
      <c r="B1093" s="87"/>
      <c r="C1093" s="87"/>
      <c r="D1093" s="88" t="s">
        <v>63</v>
      </c>
      <c r="E1093" s="88"/>
      <c r="F1093" s="90">
        <v>10</v>
      </c>
      <c r="G1093" s="90"/>
      <c r="H1093" s="60"/>
      <c r="I1093" s="60"/>
      <c r="J1093" s="60"/>
    </row>
    <row r="1094" spans="1:10" hidden="1" x14ac:dyDescent="0.25">
      <c r="A1094" s="87">
        <v>110</v>
      </c>
      <c r="B1094" s="87"/>
      <c r="C1094" s="87"/>
      <c r="D1094" s="88" t="s">
        <v>70</v>
      </c>
      <c r="E1094" s="88"/>
      <c r="F1094" s="89">
        <v>0.5</v>
      </c>
      <c r="G1094" s="89"/>
      <c r="H1094" s="60"/>
      <c r="I1094" s="60"/>
      <c r="J1094" s="60"/>
    </row>
    <row r="1095" spans="1:10" hidden="1" x14ac:dyDescent="0.25">
      <c r="A1095" s="87">
        <v>168</v>
      </c>
      <c r="B1095" s="87"/>
      <c r="C1095" s="87"/>
      <c r="D1095" s="88" t="s">
        <v>78</v>
      </c>
      <c r="E1095" s="88"/>
      <c r="F1095" s="90">
        <v>4</v>
      </c>
      <c r="G1095" s="90"/>
      <c r="H1095" s="60"/>
      <c r="I1095" s="60"/>
      <c r="J1095" s="60"/>
    </row>
    <row r="1096" spans="1:10" hidden="1" x14ac:dyDescent="0.25">
      <c r="A1096" s="87">
        <v>266</v>
      </c>
      <c r="B1096" s="87"/>
      <c r="C1096" s="87"/>
      <c r="D1096" s="88" t="s">
        <v>71</v>
      </c>
      <c r="E1096" s="88"/>
      <c r="F1096" s="89">
        <v>4.5</v>
      </c>
      <c r="G1096" s="89"/>
      <c r="H1096" s="60"/>
      <c r="I1096" s="60"/>
      <c r="J1096" s="60"/>
    </row>
    <row r="1097" spans="1:10" hidden="1" x14ac:dyDescent="0.25">
      <c r="A1097" s="87">
        <v>303</v>
      </c>
      <c r="B1097" s="87"/>
      <c r="C1097" s="87"/>
      <c r="D1097" s="88" t="s">
        <v>79</v>
      </c>
      <c r="E1097" s="88"/>
      <c r="F1097" s="89">
        <v>0.3</v>
      </c>
      <c r="G1097" s="89"/>
      <c r="H1097" s="60"/>
      <c r="I1097" s="60"/>
      <c r="J1097" s="60"/>
    </row>
    <row r="1098" spans="1:10" hidden="1" x14ac:dyDescent="0.25">
      <c r="A1098" s="87">
        <v>346</v>
      </c>
      <c r="B1098" s="87"/>
      <c r="C1098" s="87"/>
      <c r="D1098" s="88" t="s">
        <v>80</v>
      </c>
      <c r="E1098" s="88"/>
      <c r="F1098" s="90">
        <v>4</v>
      </c>
      <c r="G1098" s="90"/>
      <c r="H1098" s="60"/>
      <c r="I1098" s="60"/>
      <c r="J1098" s="60"/>
    </row>
    <row r="1099" spans="1:10" hidden="1" x14ac:dyDescent="0.25">
      <c r="A1099" s="87">
        <v>354</v>
      </c>
      <c r="B1099" s="87"/>
      <c r="C1099" s="87"/>
      <c r="D1099" s="88" t="s">
        <v>64</v>
      </c>
      <c r="E1099" s="88"/>
      <c r="F1099" s="97">
        <v>4.2889999999999997</v>
      </c>
      <c r="G1099" s="97"/>
      <c r="H1099" s="60"/>
      <c r="I1099" s="60"/>
      <c r="J1099" s="60"/>
    </row>
    <row r="1100" spans="1:10" hidden="1" x14ac:dyDescent="0.25">
      <c r="A1100" s="87">
        <v>375</v>
      </c>
      <c r="B1100" s="87"/>
      <c r="C1100" s="87"/>
      <c r="D1100" s="88" t="s">
        <v>65</v>
      </c>
      <c r="E1100" s="88"/>
      <c r="F1100" s="98">
        <v>0.02</v>
      </c>
      <c r="G1100" s="98"/>
      <c r="H1100" s="60"/>
      <c r="I1100" s="60"/>
      <c r="J1100" s="60"/>
    </row>
    <row r="1101" spans="1:10" hidden="1" x14ac:dyDescent="0.25">
      <c r="A1101" s="87">
        <v>439</v>
      </c>
      <c r="B1101" s="87"/>
      <c r="C1101" s="87"/>
      <c r="D1101" s="88" t="s">
        <v>66</v>
      </c>
      <c r="E1101" s="88"/>
      <c r="F1101" s="97">
        <v>27.344000000000001</v>
      </c>
      <c r="G1101" s="97"/>
      <c r="H1101" s="60"/>
      <c r="I1101" s="60"/>
      <c r="J1101" s="60"/>
    </row>
    <row r="1102" spans="1:10" hidden="1" x14ac:dyDescent="0.25">
      <c r="A1102" s="87">
        <v>477</v>
      </c>
      <c r="B1102" s="87"/>
      <c r="C1102" s="87"/>
      <c r="D1102" s="88" t="s">
        <v>67</v>
      </c>
      <c r="E1102" s="88"/>
      <c r="F1102" s="90">
        <v>5</v>
      </c>
      <c r="G1102" s="90"/>
      <c r="H1102" s="60"/>
      <c r="I1102" s="60"/>
      <c r="J1102" s="60"/>
    </row>
    <row r="1103" spans="1:10" x14ac:dyDescent="0.25">
      <c r="A1103" s="87">
        <v>903</v>
      </c>
      <c r="B1103" s="87"/>
      <c r="C1103" s="87"/>
      <c r="D1103" s="88" t="s">
        <v>68</v>
      </c>
      <c r="E1103" s="88"/>
      <c r="F1103" s="90">
        <v>7</v>
      </c>
      <c r="G1103" s="90"/>
      <c r="H1103" s="60"/>
      <c r="I1103" s="60"/>
      <c r="J1103" s="60"/>
    </row>
    <row r="1104" spans="1:10" hidden="1" x14ac:dyDescent="0.25">
      <c r="A1104" s="93" t="s">
        <v>170</v>
      </c>
      <c r="B1104" s="93"/>
      <c r="C1104" s="93"/>
      <c r="D1104" s="93"/>
      <c r="E1104" s="93"/>
      <c r="F1104" s="100">
        <v>71.891000000000005</v>
      </c>
      <c r="G1104" s="100"/>
      <c r="H1104" s="56">
        <v>1.4410000000000001</v>
      </c>
      <c r="I1104" s="57">
        <v>2</v>
      </c>
      <c r="J1104" s="64">
        <v>70.45</v>
      </c>
    </row>
    <row r="1105" spans="1:10" hidden="1" x14ac:dyDescent="0.25">
      <c r="A1105" s="87">
        <v>96</v>
      </c>
      <c r="B1105" s="87"/>
      <c r="C1105" s="87"/>
      <c r="D1105" s="88" t="s">
        <v>62</v>
      </c>
      <c r="E1105" s="88"/>
      <c r="F1105" s="97">
        <v>9.5380000000000003</v>
      </c>
      <c r="G1105" s="97"/>
      <c r="H1105" s="58">
        <v>0.17299999999999999</v>
      </c>
      <c r="I1105" s="59">
        <v>1.81</v>
      </c>
      <c r="J1105" s="58">
        <v>9.3650000000000002</v>
      </c>
    </row>
    <row r="1106" spans="1:10" hidden="1" x14ac:dyDescent="0.25">
      <c r="A1106" s="87">
        <v>104</v>
      </c>
      <c r="B1106" s="87"/>
      <c r="C1106" s="87"/>
      <c r="D1106" s="88" t="s">
        <v>69</v>
      </c>
      <c r="E1106" s="88"/>
      <c r="F1106" s="89">
        <v>0.2</v>
      </c>
      <c r="G1106" s="89"/>
      <c r="H1106" s="60"/>
      <c r="I1106" s="60"/>
      <c r="J1106" s="60"/>
    </row>
    <row r="1107" spans="1:10" hidden="1" x14ac:dyDescent="0.25">
      <c r="A1107" s="87">
        <v>107</v>
      </c>
      <c r="B1107" s="87"/>
      <c r="C1107" s="87"/>
      <c r="D1107" s="88" t="s">
        <v>63</v>
      </c>
      <c r="E1107" s="88"/>
      <c r="F1107" s="90">
        <v>10</v>
      </c>
      <c r="G1107" s="90"/>
      <c r="H1107" s="58">
        <v>1E-3</v>
      </c>
      <c r="I1107" s="59">
        <v>0.01</v>
      </c>
      <c r="J1107" s="58">
        <v>9.9990000000000006</v>
      </c>
    </row>
    <row r="1108" spans="1:10" hidden="1" x14ac:dyDescent="0.25">
      <c r="A1108" s="87">
        <v>110</v>
      </c>
      <c r="B1108" s="87"/>
      <c r="C1108" s="87"/>
      <c r="D1108" s="88" t="s">
        <v>70</v>
      </c>
      <c r="E1108" s="88"/>
      <c r="F1108" s="89">
        <v>0.5</v>
      </c>
      <c r="G1108" s="89"/>
      <c r="H1108" s="60"/>
      <c r="I1108" s="60"/>
      <c r="J1108" s="60"/>
    </row>
    <row r="1109" spans="1:10" hidden="1" x14ac:dyDescent="0.25">
      <c r="A1109" s="87">
        <v>168</v>
      </c>
      <c r="B1109" s="87"/>
      <c r="C1109" s="87"/>
      <c r="D1109" s="88" t="s">
        <v>78</v>
      </c>
      <c r="E1109" s="88"/>
      <c r="F1109" s="90">
        <v>4</v>
      </c>
      <c r="G1109" s="90"/>
      <c r="H1109" s="60"/>
      <c r="I1109" s="60"/>
      <c r="J1109" s="60"/>
    </row>
    <row r="1110" spans="1:10" hidden="1" x14ac:dyDescent="0.25">
      <c r="A1110" s="87">
        <v>346</v>
      </c>
      <c r="B1110" s="87"/>
      <c r="C1110" s="87"/>
      <c r="D1110" s="88" t="s">
        <v>80</v>
      </c>
      <c r="E1110" s="88"/>
      <c r="F1110" s="90">
        <v>4</v>
      </c>
      <c r="G1110" s="90"/>
      <c r="H1110" s="62">
        <v>0.01</v>
      </c>
      <c r="I1110" s="59">
        <v>0.25</v>
      </c>
      <c r="J1110" s="62">
        <v>3.99</v>
      </c>
    </row>
    <row r="1111" spans="1:10" hidden="1" x14ac:dyDescent="0.25">
      <c r="A1111" s="87">
        <v>354</v>
      </c>
      <c r="B1111" s="87"/>
      <c r="C1111" s="87"/>
      <c r="D1111" s="88" t="s">
        <v>64</v>
      </c>
      <c r="E1111" s="88"/>
      <c r="F1111" s="97">
        <v>4.2889999999999997</v>
      </c>
      <c r="G1111" s="97"/>
      <c r="H1111" s="58">
        <v>2E-3</v>
      </c>
      <c r="I1111" s="59">
        <v>0.05</v>
      </c>
      <c r="J1111" s="58">
        <v>4.2869999999999999</v>
      </c>
    </row>
    <row r="1112" spans="1:10" hidden="1" x14ac:dyDescent="0.25">
      <c r="A1112" s="87">
        <v>375</v>
      </c>
      <c r="B1112" s="87"/>
      <c r="C1112" s="87"/>
      <c r="D1112" s="88" t="s">
        <v>65</v>
      </c>
      <c r="E1112" s="88"/>
      <c r="F1112" s="98">
        <v>0.02</v>
      </c>
      <c r="G1112" s="98"/>
      <c r="H1112" s="60"/>
      <c r="I1112" s="60"/>
      <c r="J1112" s="60"/>
    </row>
    <row r="1113" spans="1:10" hidden="1" x14ac:dyDescent="0.25">
      <c r="A1113" s="87">
        <v>439</v>
      </c>
      <c r="B1113" s="87"/>
      <c r="C1113" s="87"/>
      <c r="D1113" s="88" t="s">
        <v>66</v>
      </c>
      <c r="E1113" s="88"/>
      <c r="F1113" s="97">
        <v>27.344000000000001</v>
      </c>
      <c r="G1113" s="97"/>
      <c r="H1113" s="58">
        <v>1.167</v>
      </c>
      <c r="I1113" s="59">
        <v>4.2699999999999996</v>
      </c>
      <c r="J1113" s="58">
        <v>26.177</v>
      </c>
    </row>
    <row r="1114" spans="1:10" hidden="1" x14ac:dyDescent="0.25">
      <c r="A1114" s="87">
        <v>477</v>
      </c>
      <c r="B1114" s="87"/>
      <c r="C1114" s="87"/>
      <c r="D1114" s="88" t="s">
        <v>67</v>
      </c>
      <c r="E1114" s="88"/>
      <c r="F1114" s="90">
        <v>5</v>
      </c>
      <c r="G1114" s="90"/>
      <c r="H1114" s="58">
        <v>3.5000000000000003E-2</v>
      </c>
      <c r="I1114" s="59">
        <v>0.7</v>
      </c>
      <c r="J1114" s="58">
        <v>4.9649999999999999</v>
      </c>
    </row>
    <row r="1115" spans="1:10" x14ac:dyDescent="0.25">
      <c r="A1115" s="87">
        <v>903</v>
      </c>
      <c r="B1115" s="87"/>
      <c r="C1115" s="87"/>
      <c r="D1115" s="88" t="s">
        <v>68</v>
      </c>
      <c r="E1115" s="88"/>
      <c r="F1115" s="90">
        <v>7</v>
      </c>
      <c r="G1115" s="90"/>
      <c r="H1115" s="58">
        <v>5.2999999999999999E-2</v>
      </c>
      <c r="I1115" s="59">
        <v>0.76</v>
      </c>
      <c r="J1115" s="58">
        <v>6.9470000000000001</v>
      </c>
    </row>
    <row r="1116" spans="1:10" ht="22.5" hidden="1" x14ac:dyDescent="0.25">
      <c r="A1116" s="91" t="s">
        <v>171</v>
      </c>
      <c r="B1116" s="91"/>
      <c r="C1116" s="91"/>
      <c r="D1116" s="52">
        <v>5548</v>
      </c>
      <c r="E1116" s="53" t="s">
        <v>172</v>
      </c>
      <c r="F1116" s="99">
        <v>54.595999999999997</v>
      </c>
      <c r="G1116" s="99"/>
      <c r="H1116" s="65"/>
      <c r="I1116" s="65"/>
      <c r="J1116" s="65"/>
    </row>
    <row r="1117" spans="1:10" hidden="1" x14ac:dyDescent="0.25">
      <c r="A1117" s="93" t="s">
        <v>173</v>
      </c>
      <c r="B1117" s="93"/>
      <c r="C1117" s="93"/>
      <c r="D1117" s="93"/>
      <c r="E1117" s="93"/>
      <c r="F1117" s="100">
        <v>52.095999999999997</v>
      </c>
      <c r="G1117" s="100"/>
      <c r="H1117" s="61"/>
      <c r="I1117" s="61"/>
      <c r="J1117" s="61"/>
    </row>
    <row r="1118" spans="1:10" hidden="1" x14ac:dyDescent="0.25">
      <c r="A1118" s="87">
        <v>96</v>
      </c>
      <c r="B1118" s="87"/>
      <c r="C1118" s="87"/>
      <c r="D1118" s="88" t="s">
        <v>62</v>
      </c>
      <c r="E1118" s="88"/>
      <c r="F1118" s="97">
        <v>1.573</v>
      </c>
      <c r="G1118" s="97"/>
      <c r="H1118" s="60"/>
      <c r="I1118" s="60"/>
      <c r="J1118" s="60"/>
    </row>
    <row r="1119" spans="1:10" hidden="1" x14ac:dyDescent="0.25">
      <c r="A1119" s="87">
        <v>104</v>
      </c>
      <c r="B1119" s="87"/>
      <c r="C1119" s="87"/>
      <c r="D1119" s="88" t="s">
        <v>69</v>
      </c>
      <c r="E1119" s="88"/>
      <c r="F1119" s="90">
        <v>1</v>
      </c>
      <c r="G1119" s="90"/>
      <c r="H1119" s="60"/>
      <c r="I1119" s="60"/>
      <c r="J1119" s="60"/>
    </row>
    <row r="1120" spans="1:10" hidden="1" x14ac:dyDescent="0.25">
      <c r="A1120" s="87">
        <v>107</v>
      </c>
      <c r="B1120" s="87"/>
      <c r="C1120" s="87"/>
      <c r="D1120" s="88" t="s">
        <v>63</v>
      </c>
      <c r="E1120" s="88"/>
      <c r="F1120" s="90">
        <v>15</v>
      </c>
      <c r="G1120" s="90"/>
      <c r="H1120" s="60"/>
      <c r="I1120" s="60"/>
      <c r="J1120" s="60"/>
    </row>
    <row r="1121" spans="1:10" hidden="1" x14ac:dyDescent="0.25">
      <c r="A1121" s="87">
        <v>110</v>
      </c>
      <c r="B1121" s="87"/>
      <c r="C1121" s="87"/>
      <c r="D1121" s="88" t="s">
        <v>70</v>
      </c>
      <c r="E1121" s="88"/>
      <c r="F1121" s="90">
        <v>5</v>
      </c>
      <c r="G1121" s="90"/>
      <c r="H1121" s="60"/>
      <c r="I1121" s="60"/>
      <c r="J1121" s="60"/>
    </row>
    <row r="1122" spans="1:10" hidden="1" x14ac:dyDescent="0.25">
      <c r="A1122" s="87">
        <v>111</v>
      </c>
      <c r="B1122" s="87"/>
      <c r="C1122" s="87"/>
      <c r="D1122" s="88" t="s">
        <v>77</v>
      </c>
      <c r="E1122" s="88"/>
      <c r="F1122" s="90">
        <v>1</v>
      </c>
      <c r="G1122" s="90"/>
      <c r="H1122" s="60"/>
      <c r="I1122" s="60"/>
      <c r="J1122" s="60"/>
    </row>
    <row r="1123" spans="1:10" hidden="1" x14ac:dyDescent="0.25">
      <c r="A1123" s="87">
        <v>168</v>
      </c>
      <c r="B1123" s="87"/>
      <c r="C1123" s="87"/>
      <c r="D1123" s="88" t="s">
        <v>78</v>
      </c>
      <c r="E1123" s="88"/>
      <c r="F1123" s="90">
        <v>5</v>
      </c>
      <c r="G1123" s="90"/>
      <c r="H1123" s="60"/>
      <c r="I1123" s="60"/>
      <c r="J1123" s="60"/>
    </row>
    <row r="1124" spans="1:10" hidden="1" x14ac:dyDescent="0.25">
      <c r="A1124" s="87">
        <v>266</v>
      </c>
      <c r="B1124" s="87"/>
      <c r="C1124" s="87"/>
      <c r="D1124" s="88" t="s">
        <v>71</v>
      </c>
      <c r="E1124" s="88"/>
      <c r="F1124" s="90">
        <v>5</v>
      </c>
      <c r="G1124" s="90"/>
      <c r="H1124" s="60"/>
      <c r="I1124" s="60"/>
      <c r="J1124" s="60"/>
    </row>
    <row r="1125" spans="1:10" hidden="1" x14ac:dyDescent="0.25">
      <c r="A1125" s="87">
        <v>303</v>
      </c>
      <c r="B1125" s="87"/>
      <c r="C1125" s="87"/>
      <c r="D1125" s="88" t="s">
        <v>79</v>
      </c>
      <c r="E1125" s="88"/>
      <c r="F1125" s="90">
        <v>1</v>
      </c>
      <c r="G1125" s="90"/>
      <c r="H1125" s="60"/>
      <c r="I1125" s="60"/>
      <c r="J1125" s="60"/>
    </row>
    <row r="1126" spans="1:10" hidden="1" x14ac:dyDescent="0.25">
      <c r="A1126" s="87">
        <v>346</v>
      </c>
      <c r="B1126" s="87"/>
      <c r="C1126" s="87"/>
      <c r="D1126" s="88" t="s">
        <v>80</v>
      </c>
      <c r="E1126" s="88"/>
      <c r="F1126" s="90">
        <v>3</v>
      </c>
      <c r="G1126" s="90"/>
      <c r="H1126" s="60"/>
      <c r="I1126" s="60"/>
      <c r="J1126" s="60"/>
    </row>
    <row r="1127" spans="1:10" hidden="1" x14ac:dyDescent="0.25">
      <c r="A1127" s="87">
        <v>354</v>
      </c>
      <c r="B1127" s="87"/>
      <c r="C1127" s="87"/>
      <c r="D1127" s="88" t="s">
        <v>64</v>
      </c>
      <c r="E1127" s="88"/>
      <c r="F1127" s="98">
        <v>1.41</v>
      </c>
      <c r="G1127" s="98"/>
      <c r="H1127" s="60"/>
      <c r="I1127" s="60"/>
      <c r="J1127" s="60"/>
    </row>
    <row r="1128" spans="1:10" hidden="1" x14ac:dyDescent="0.25">
      <c r="A1128" s="87">
        <v>375</v>
      </c>
      <c r="B1128" s="87"/>
      <c r="C1128" s="87"/>
      <c r="D1128" s="88" t="s">
        <v>65</v>
      </c>
      <c r="E1128" s="88"/>
      <c r="F1128" s="89">
        <v>0.5</v>
      </c>
      <c r="G1128" s="89"/>
      <c r="H1128" s="60"/>
      <c r="I1128" s="60"/>
      <c r="J1128" s="60"/>
    </row>
    <row r="1129" spans="1:10" hidden="1" x14ac:dyDescent="0.25">
      <c r="A1129" s="87">
        <v>439</v>
      </c>
      <c r="B1129" s="87"/>
      <c r="C1129" s="87"/>
      <c r="D1129" s="88" t="s">
        <v>66</v>
      </c>
      <c r="E1129" s="88"/>
      <c r="F1129" s="97">
        <v>1.8560000000000001</v>
      </c>
      <c r="G1129" s="97"/>
      <c r="H1129" s="60"/>
      <c r="I1129" s="60"/>
      <c r="J1129" s="60"/>
    </row>
    <row r="1130" spans="1:10" hidden="1" x14ac:dyDescent="0.25">
      <c r="A1130" s="87">
        <v>477</v>
      </c>
      <c r="B1130" s="87"/>
      <c r="C1130" s="87"/>
      <c r="D1130" s="88" t="s">
        <v>67</v>
      </c>
      <c r="E1130" s="88"/>
      <c r="F1130" s="97">
        <v>0.75700000000000001</v>
      </c>
      <c r="G1130" s="97"/>
      <c r="H1130" s="60"/>
      <c r="I1130" s="60"/>
      <c r="J1130" s="60"/>
    </row>
    <row r="1131" spans="1:10" x14ac:dyDescent="0.25">
      <c r="A1131" s="87">
        <v>903</v>
      </c>
      <c r="B1131" s="87"/>
      <c r="C1131" s="87"/>
      <c r="D1131" s="88" t="s">
        <v>68</v>
      </c>
      <c r="E1131" s="88"/>
      <c r="F1131" s="90">
        <v>10</v>
      </c>
      <c r="G1131" s="90"/>
      <c r="H1131" s="60"/>
      <c r="I1131" s="60"/>
      <c r="J1131" s="60"/>
    </row>
    <row r="1132" spans="1:10" hidden="1" x14ac:dyDescent="0.25">
      <c r="A1132" s="93" t="s">
        <v>174</v>
      </c>
      <c r="B1132" s="93"/>
      <c r="C1132" s="93"/>
      <c r="D1132" s="93"/>
      <c r="E1132" s="93"/>
      <c r="F1132" s="94">
        <v>2.5</v>
      </c>
      <c r="G1132" s="94"/>
      <c r="H1132" s="61"/>
      <c r="I1132" s="61"/>
      <c r="J1132" s="61"/>
    </row>
    <row r="1133" spans="1:10" hidden="1" x14ac:dyDescent="0.25">
      <c r="A1133" s="87">
        <v>266</v>
      </c>
      <c r="B1133" s="87"/>
      <c r="C1133" s="87"/>
      <c r="D1133" s="88" t="s">
        <v>71</v>
      </c>
      <c r="E1133" s="88"/>
      <c r="F1133" s="89">
        <v>1.5</v>
      </c>
      <c r="G1133" s="89"/>
      <c r="H1133" s="60"/>
      <c r="I1133" s="60"/>
      <c r="J1133" s="60"/>
    </row>
    <row r="1134" spans="1:10" hidden="1" x14ac:dyDescent="0.25">
      <c r="A1134" s="87">
        <v>303</v>
      </c>
      <c r="B1134" s="87"/>
      <c r="C1134" s="87"/>
      <c r="D1134" s="88" t="s">
        <v>79</v>
      </c>
      <c r="E1134" s="88"/>
      <c r="F1134" s="90">
        <v>1</v>
      </c>
      <c r="G1134" s="90"/>
      <c r="H1134" s="60"/>
      <c r="I1134" s="60"/>
      <c r="J1134" s="60"/>
    </row>
    <row r="1135" spans="1:10" ht="22.5" hidden="1" x14ac:dyDescent="0.25">
      <c r="A1135" s="91" t="s">
        <v>175</v>
      </c>
      <c r="B1135" s="91"/>
      <c r="C1135" s="91"/>
      <c r="D1135" s="52">
        <v>5965</v>
      </c>
      <c r="E1135" s="53" t="s">
        <v>176</v>
      </c>
      <c r="F1135" s="95">
        <v>23</v>
      </c>
      <c r="G1135" s="95"/>
      <c r="H1135" s="63">
        <v>0.56999999999999995</v>
      </c>
      <c r="I1135" s="55">
        <v>2.48</v>
      </c>
      <c r="J1135" s="63">
        <v>22.43</v>
      </c>
    </row>
    <row r="1136" spans="1:10" hidden="1" x14ac:dyDescent="0.25">
      <c r="A1136" s="93" t="s">
        <v>177</v>
      </c>
      <c r="B1136" s="93"/>
      <c r="C1136" s="93"/>
      <c r="D1136" s="93"/>
      <c r="E1136" s="93"/>
      <c r="F1136" s="96">
        <v>23</v>
      </c>
      <c r="G1136" s="96"/>
      <c r="H1136" s="64">
        <v>0.56999999999999995</v>
      </c>
      <c r="I1136" s="57">
        <v>2.48</v>
      </c>
      <c r="J1136" s="64">
        <v>22.43</v>
      </c>
    </row>
    <row r="1137" spans="1:10" hidden="1" x14ac:dyDescent="0.25">
      <c r="A1137" s="87">
        <v>104</v>
      </c>
      <c r="B1137" s="87"/>
      <c r="C1137" s="87"/>
      <c r="D1137" s="88" t="s">
        <v>69</v>
      </c>
      <c r="E1137" s="88"/>
      <c r="F1137" s="89">
        <v>0.9</v>
      </c>
      <c r="G1137" s="89"/>
      <c r="H1137" s="58">
        <v>0.13200000000000001</v>
      </c>
      <c r="I1137" s="59">
        <v>14.67</v>
      </c>
      <c r="J1137" s="58">
        <v>0.76800000000000002</v>
      </c>
    </row>
    <row r="1138" spans="1:10" hidden="1" x14ac:dyDescent="0.25">
      <c r="A1138" s="87">
        <v>107</v>
      </c>
      <c r="B1138" s="87"/>
      <c r="C1138" s="87"/>
      <c r="D1138" s="88" t="s">
        <v>63</v>
      </c>
      <c r="E1138" s="88"/>
      <c r="F1138" s="90">
        <v>1</v>
      </c>
      <c r="G1138" s="90"/>
      <c r="H1138" s="60"/>
      <c r="I1138" s="60"/>
      <c r="J1138" s="60"/>
    </row>
    <row r="1139" spans="1:10" hidden="1" x14ac:dyDescent="0.25">
      <c r="A1139" s="87">
        <v>110</v>
      </c>
      <c r="B1139" s="87"/>
      <c r="C1139" s="87"/>
      <c r="D1139" s="88" t="s">
        <v>70</v>
      </c>
      <c r="E1139" s="88"/>
      <c r="F1139" s="89">
        <v>0.9</v>
      </c>
      <c r="G1139" s="89"/>
      <c r="H1139" s="60"/>
      <c r="I1139" s="60"/>
      <c r="J1139" s="60"/>
    </row>
    <row r="1140" spans="1:10" hidden="1" x14ac:dyDescent="0.25">
      <c r="A1140" s="87">
        <v>168</v>
      </c>
      <c r="B1140" s="87"/>
      <c r="C1140" s="87"/>
      <c r="D1140" s="88" t="s">
        <v>78</v>
      </c>
      <c r="E1140" s="88"/>
      <c r="F1140" s="90">
        <v>3</v>
      </c>
      <c r="G1140" s="90"/>
      <c r="H1140" s="60"/>
      <c r="I1140" s="60"/>
      <c r="J1140" s="60"/>
    </row>
    <row r="1141" spans="1:10" hidden="1" x14ac:dyDescent="0.25">
      <c r="A1141" s="87">
        <v>266</v>
      </c>
      <c r="B1141" s="87"/>
      <c r="C1141" s="87"/>
      <c r="D1141" s="88" t="s">
        <v>71</v>
      </c>
      <c r="E1141" s="88"/>
      <c r="F1141" s="90">
        <v>2</v>
      </c>
      <c r="G1141" s="90"/>
      <c r="H1141" s="58">
        <v>6.0000000000000001E-3</v>
      </c>
      <c r="I1141" s="59">
        <v>0.3</v>
      </c>
      <c r="J1141" s="58">
        <v>1.994</v>
      </c>
    </row>
    <row r="1142" spans="1:10" hidden="1" x14ac:dyDescent="0.25">
      <c r="A1142" s="87">
        <v>346</v>
      </c>
      <c r="B1142" s="87"/>
      <c r="C1142" s="87"/>
      <c r="D1142" s="88" t="s">
        <v>80</v>
      </c>
      <c r="E1142" s="88"/>
      <c r="F1142" s="90">
        <v>1</v>
      </c>
      <c r="G1142" s="90"/>
      <c r="H1142" s="60"/>
      <c r="I1142" s="60"/>
      <c r="J1142" s="60"/>
    </row>
    <row r="1143" spans="1:10" hidden="1" x14ac:dyDescent="0.25">
      <c r="A1143" s="87">
        <v>375</v>
      </c>
      <c r="B1143" s="87"/>
      <c r="C1143" s="87"/>
      <c r="D1143" s="88" t="s">
        <v>65</v>
      </c>
      <c r="E1143" s="88"/>
      <c r="F1143" s="89">
        <v>0.2</v>
      </c>
      <c r="G1143" s="89"/>
      <c r="H1143" s="60"/>
      <c r="I1143" s="60"/>
      <c r="J1143" s="60"/>
    </row>
    <row r="1144" spans="1:10" x14ac:dyDescent="0.25">
      <c r="A1144" s="87">
        <v>903</v>
      </c>
      <c r="B1144" s="87"/>
      <c r="C1144" s="87"/>
      <c r="D1144" s="88" t="s">
        <v>68</v>
      </c>
      <c r="E1144" s="88"/>
      <c r="F1144" s="90">
        <v>14</v>
      </c>
      <c r="G1144" s="90"/>
      <c r="H1144" s="58">
        <v>0.432</v>
      </c>
      <c r="I1144" s="59">
        <v>3.09</v>
      </c>
      <c r="J1144" s="58">
        <v>13.568</v>
      </c>
    </row>
    <row r="1145" spans="1:10" ht="22.5" hidden="1" x14ac:dyDescent="0.25">
      <c r="A1145" s="91" t="s">
        <v>178</v>
      </c>
      <c r="B1145" s="91"/>
      <c r="C1145" s="91"/>
      <c r="D1145" s="52">
        <v>5970</v>
      </c>
      <c r="E1145" s="53" t="s">
        <v>179</v>
      </c>
      <c r="F1145" s="95">
        <v>13</v>
      </c>
      <c r="G1145" s="95"/>
      <c r="H1145" s="65"/>
      <c r="I1145" s="65"/>
      <c r="J1145" s="65"/>
    </row>
    <row r="1146" spans="1:10" hidden="1" x14ac:dyDescent="0.25">
      <c r="A1146" s="93" t="s">
        <v>180</v>
      </c>
      <c r="B1146" s="93"/>
      <c r="C1146" s="93"/>
      <c r="D1146" s="93"/>
      <c r="E1146" s="93"/>
      <c r="F1146" s="96">
        <v>13</v>
      </c>
      <c r="G1146" s="96"/>
      <c r="H1146" s="61"/>
      <c r="I1146" s="61"/>
      <c r="J1146" s="61"/>
    </row>
    <row r="1147" spans="1:10" hidden="1" x14ac:dyDescent="0.25">
      <c r="A1147" s="87">
        <v>104</v>
      </c>
      <c r="B1147" s="87"/>
      <c r="C1147" s="87"/>
      <c r="D1147" s="88" t="s">
        <v>69</v>
      </c>
      <c r="E1147" s="88"/>
      <c r="F1147" s="89">
        <v>0.5</v>
      </c>
      <c r="G1147" s="89"/>
      <c r="H1147" s="60"/>
      <c r="I1147" s="60"/>
      <c r="J1147" s="60"/>
    </row>
    <row r="1148" spans="1:10" hidden="1" x14ac:dyDescent="0.25">
      <c r="A1148" s="87">
        <v>107</v>
      </c>
      <c r="B1148" s="87"/>
      <c r="C1148" s="87"/>
      <c r="D1148" s="88" t="s">
        <v>63</v>
      </c>
      <c r="E1148" s="88"/>
      <c r="F1148" s="89">
        <v>0.5</v>
      </c>
      <c r="G1148" s="89"/>
      <c r="H1148" s="60"/>
      <c r="I1148" s="60"/>
      <c r="J1148" s="60"/>
    </row>
    <row r="1149" spans="1:10" hidden="1" x14ac:dyDescent="0.25">
      <c r="A1149" s="87">
        <v>110</v>
      </c>
      <c r="B1149" s="87"/>
      <c r="C1149" s="87"/>
      <c r="D1149" s="88" t="s">
        <v>70</v>
      </c>
      <c r="E1149" s="88"/>
      <c r="F1149" s="89">
        <v>0.5</v>
      </c>
      <c r="G1149" s="89"/>
      <c r="H1149" s="60"/>
      <c r="I1149" s="60"/>
      <c r="J1149" s="60"/>
    </row>
    <row r="1150" spans="1:10" hidden="1" x14ac:dyDescent="0.25">
      <c r="A1150" s="87">
        <v>168</v>
      </c>
      <c r="B1150" s="87"/>
      <c r="C1150" s="87"/>
      <c r="D1150" s="88" t="s">
        <v>78</v>
      </c>
      <c r="E1150" s="88"/>
      <c r="F1150" s="90">
        <v>1</v>
      </c>
      <c r="G1150" s="90"/>
      <c r="H1150" s="60"/>
      <c r="I1150" s="60"/>
      <c r="J1150" s="60"/>
    </row>
    <row r="1151" spans="1:10" hidden="1" x14ac:dyDescent="0.25">
      <c r="A1151" s="87">
        <v>346</v>
      </c>
      <c r="B1151" s="87"/>
      <c r="C1151" s="87"/>
      <c r="D1151" s="88" t="s">
        <v>80</v>
      </c>
      <c r="E1151" s="88"/>
      <c r="F1151" s="89">
        <v>0.5</v>
      </c>
      <c r="G1151" s="89"/>
      <c r="H1151" s="60"/>
      <c r="I1151" s="60"/>
      <c r="J1151" s="60"/>
    </row>
    <row r="1152" spans="1:10" x14ac:dyDescent="0.25">
      <c r="A1152" s="87">
        <v>903</v>
      </c>
      <c r="B1152" s="87"/>
      <c r="C1152" s="87"/>
      <c r="D1152" s="88" t="s">
        <v>68</v>
      </c>
      <c r="E1152" s="88"/>
      <c r="F1152" s="90">
        <v>10</v>
      </c>
      <c r="G1152" s="90"/>
      <c r="H1152" s="60"/>
      <c r="I1152" s="60"/>
      <c r="J1152" s="60"/>
    </row>
    <row r="1153" spans="1:10" ht="22.5" hidden="1" x14ac:dyDescent="0.25">
      <c r="A1153" s="91" t="s">
        <v>181</v>
      </c>
      <c r="B1153" s="91"/>
      <c r="C1153" s="91"/>
      <c r="D1153" s="52">
        <v>44780</v>
      </c>
      <c r="E1153" s="53" t="s">
        <v>182</v>
      </c>
      <c r="F1153" s="92">
        <v>29.1</v>
      </c>
      <c r="G1153" s="92"/>
      <c r="H1153" s="65"/>
      <c r="I1153" s="65"/>
      <c r="J1153" s="65"/>
    </row>
    <row r="1154" spans="1:10" hidden="1" x14ac:dyDescent="0.25">
      <c r="A1154" s="93" t="s">
        <v>183</v>
      </c>
      <c r="B1154" s="93"/>
      <c r="C1154" s="93"/>
      <c r="D1154" s="93"/>
      <c r="E1154" s="93"/>
      <c r="F1154" s="94">
        <v>29.1</v>
      </c>
      <c r="G1154" s="94"/>
      <c r="H1154" s="61"/>
      <c r="I1154" s="61"/>
      <c r="J1154" s="61"/>
    </row>
    <row r="1155" spans="1:10" hidden="1" x14ac:dyDescent="0.25">
      <c r="A1155" s="87">
        <v>104</v>
      </c>
      <c r="B1155" s="87"/>
      <c r="C1155" s="87"/>
      <c r="D1155" s="88" t="s">
        <v>69</v>
      </c>
      <c r="E1155" s="88"/>
      <c r="F1155" s="89">
        <v>0.5</v>
      </c>
      <c r="G1155" s="89"/>
      <c r="H1155" s="60"/>
      <c r="I1155" s="60"/>
      <c r="J1155" s="60"/>
    </row>
    <row r="1156" spans="1:10" hidden="1" x14ac:dyDescent="0.25">
      <c r="A1156" s="87">
        <v>107</v>
      </c>
      <c r="B1156" s="87"/>
      <c r="C1156" s="87"/>
      <c r="D1156" s="88" t="s">
        <v>63</v>
      </c>
      <c r="E1156" s="88"/>
      <c r="F1156" s="90">
        <v>10</v>
      </c>
      <c r="G1156" s="90"/>
      <c r="H1156" s="60"/>
      <c r="I1156" s="60"/>
      <c r="J1156" s="60"/>
    </row>
    <row r="1157" spans="1:10" hidden="1" x14ac:dyDescent="0.25">
      <c r="A1157" s="87">
        <v>110</v>
      </c>
      <c r="B1157" s="87"/>
      <c r="C1157" s="87"/>
      <c r="D1157" s="88" t="s">
        <v>70</v>
      </c>
      <c r="E1157" s="88"/>
      <c r="F1157" s="90">
        <v>1</v>
      </c>
      <c r="G1157" s="90"/>
      <c r="H1157" s="60"/>
      <c r="I1157" s="60"/>
      <c r="J1157" s="60"/>
    </row>
    <row r="1158" spans="1:10" hidden="1" x14ac:dyDescent="0.25">
      <c r="A1158" s="87">
        <v>111</v>
      </c>
      <c r="B1158" s="87"/>
      <c r="C1158" s="87"/>
      <c r="D1158" s="88" t="s">
        <v>77</v>
      </c>
      <c r="E1158" s="88"/>
      <c r="F1158" s="89">
        <v>0.1</v>
      </c>
      <c r="G1158" s="89"/>
      <c r="H1158" s="60"/>
      <c r="I1158" s="60"/>
      <c r="J1158" s="60"/>
    </row>
    <row r="1159" spans="1:10" hidden="1" x14ac:dyDescent="0.25">
      <c r="A1159" s="87">
        <v>266</v>
      </c>
      <c r="B1159" s="87"/>
      <c r="C1159" s="87"/>
      <c r="D1159" s="88" t="s">
        <v>71</v>
      </c>
      <c r="E1159" s="88"/>
      <c r="F1159" s="90">
        <v>2</v>
      </c>
      <c r="G1159" s="90"/>
      <c r="H1159" s="60"/>
      <c r="I1159" s="60"/>
      <c r="J1159" s="60"/>
    </row>
    <row r="1160" spans="1:10" hidden="1" x14ac:dyDescent="0.25">
      <c r="A1160" s="87">
        <v>346</v>
      </c>
      <c r="B1160" s="87"/>
      <c r="C1160" s="87"/>
      <c r="D1160" s="88" t="s">
        <v>80</v>
      </c>
      <c r="E1160" s="88"/>
      <c r="F1160" s="89">
        <v>0.5</v>
      </c>
      <c r="G1160" s="89"/>
      <c r="H1160" s="60"/>
      <c r="I1160" s="60"/>
      <c r="J1160" s="60"/>
    </row>
    <row r="1161" spans="1:10" x14ac:dyDescent="0.25">
      <c r="A1161" s="87">
        <v>903</v>
      </c>
      <c r="B1161" s="87"/>
      <c r="C1161" s="87"/>
      <c r="D1161" s="88" t="s">
        <v>68</v>
      </c>
      <c r="E1161" s="88"/>
      <c r="F1161" s="90">
        <v>15</v>
      </c>
      <c r="G1161" s="90"/>
      <c r="H1161" s="60"/>
      <c r="I1161" s="60"/>
      <c r="J1161" s="60"/>
    </row>
    <row r="1162" spans="1:10" ht="22.5" hidden="1" x14ac:dyDescent="0.25">
      <c r="A1162" s="91" t="s">
        <v>184</v>
      </c>
      <c r="B1162" s="91"/>
      <c r="C1162" s="91"/>
      <c r="D1162" s="52">
        <v>45048</v>
      </c>
      <c r="E1162" s="53" t="s">
        <v>185</v>
      </c>
      <c r="F1162" s="92">
        <v>7.2</v>
      </c>
      <c r="G1162" s="92"/>
      <c r="H1162" s="65"/>
      <c r="I1162" s="65"/>
      <c r="J1162" s="65"/>
    </row>
    <row r="1163" spans="1:10" hidden="1" x14ac:dyDescent="0.25">
      <c r="A1163" s="93" t="s">
        <v>186</v>
      </c>
      <c r="B1163" s="93"/>
      <c r="C1163" s="93"/>
      <c r="D1163" s="93"/>
      <c r="E1163" s="93"/>
      <c r="F1163" s="94">
        <v>7.2</v>
      </c>
      <c r="G1163" s="94"/>
      <c r="H1163" s="61"/>
      <c r="I1163" s="61"/>
      <c r="J1163" s="61"/>
    </row>
    <row r="1164" spans="1:10" hidden="1" x14ac:dyDescent="0.25">
      <c r="A1164" s="87">
        <v>104</v>
      </c>
      <c r="B1164" s="87"/>
      <c r="C1164" s="87"/>
      <c r="D1164" s="88" t="s">
        <v>69</v>
      </c>
      <c r="E1164" s="88"/>
      <c r="F1164" s="89">
        <v>0.3</v>
      </c>
      <c r="G1164" s="89"/>
      <c r="H1164" s="60"/>
      <c r="I1164" s="60"/>
      <c r="J1164" s="60"/>
    </row>
    <row r="1165" spans="1:10" hidden="1" x14ac:dyDescent="0.25">
      <c r="A1165" s="87">
        <v>107</v>
      </c>
      <c r="B1165" s="87"/>
      <c r="C1165" s="87"/>
      <c r="D1165" s="88" t="s">
        <v>63</v>
      </c>
      <c r="E1165" s="88"/>
      <c r="F1165" s="90">
        <v>2</v>
      </c>
      <c r="G1165" s="90"/>
      <c r="H1165" s="60"/>
      <c r="I1165" s="60"/>
      <c r="J1165" s="60"/>
    </row>
    <row r="1166" spans="1:10" hidden="1" x14ac:dyDescent="0.25">
      <c r="A1166" s="87">
        <v>110</v>
      </c>
      <c r="B1166" s="87"/>
      <c r="C1166" s="87"/>
      <c r="D1166" s="88" t="s">
        <v>70</v>
      </c>
      <c r="E1166" s="88"/>
      <c r="F1166" s="89">
        <v>0.5</v>
      </c>
      <c r="G1166" s="89"/>
      <c r="H1166" s="60"/>
      <c r="I1166" s="60"/>
      <c r="J1166" s="60"/>
    </row>
    <row r="1167" spans="1:10" hidden="1" x14ac:dyDescent="0.25">
      <c r="A1167" s="87">
        <v>111</v>
      </c>
      <c r="B1167" s="87"/>
      <c r="C1167" s="87"/>
      <c r="D1167" s="88" t="s">
        <v>77</v>
      </c>
      <c r="E1167" s="88"/>
      <c r="F1167" s="89">
        <v>0.2</v>
      </c>
      <c r="G1167" s="89"/>
      <c r="H1167" s="60"/>
      <c r="I1167" s="60"/>
      <c r="J1167" s="60"/>
    </row>
    <row r="1168" spans="1:10" hidden="1" x14ac:dyDescent="0.25">
      <c r="A1168" s="87">
        <v>266</v>
      </c>
      <c r="B1168" s="87"/>
      <c r="C1168" s="87"/>
      <c r="D1168" s="88" t="s">
        <v>71</v>
      </c>
      <c r="E1168" s="88"/>
      <c r="F1168" s="90">
        <v>1</v>
      </c>
      <c r="G1168" s="90"/>
      <c r="H1168" s="60"/>
      <c r="I1168" s="60"/>
      <c r="J1168" s="60"/>
    </row>
    <row r="1169" spans="1:10" hidden="1" x14ac:dyDescent="0.25">
      <c r="A1169" s="87">
        <v>303</v>
      </c>
      <c r="B1169" s="87"/>
      <c r="C1169" s="87"/>
      <c r="D1169" s="88" t="s">
        <v>79</v>
      </c>
      <c r="E1169" s="88"/>
      <c r="F1169" s="89">
        <v>0.2</v>
      </c>
      <c r="G1169" s="89"/>
      <c r="H1169" s="60"/>
      <c r="I1169" s="60"/>
      <c r="J1169" s="60"/>
    </row>
    <row r="1170" spans="1:10" x14ac:dyDescent="0.25">
      <c r="A1170" s="87">
        <v>903</v>
      </c>
      <c r="B1170" s="87"/>
      <c r="C1170" s="87"/>
      <c r="D1170" s="88" t="s">
        <v>68</v>
      </c>
      <c r="E1170" s="88"/>
      <c r="F1170" s="90">
        <v>3</v>
      </c>
      <c r="G1170" s="90"/>
      <c r="H1170" s="60"/>
      <c r="I1170" s="60"/>
      <c r="J1170" s="60"/>
    </row>
    <row r="1171" spans="1:10" ht="22.5" hidden="1" x14ac:dyDescent="0.25">
      <c r="A1171" s="91" t="s">
        <v>187</v>
      </c>
      <c r="B1171" s="91"/>
      <c r="C1171" s="91"/>
      <c r="D1171" s="52">
        <v>45532</v>
      </c>
      <c r="E1171" s="53" t="s">
        <v>188</v>
      </c>
      <c r="F1171" s="92">
        <v>19.7</v>
      </c>
      <c r="G1171" s="92"/>
      <c r="H1171" s="65"/>
      <c r="I1171" s="65"/>
      <c r="J1171" s="65"/>
    </row>
    <row r="1172" spans="1:10" hidden="1" x14ac:dyDescent="0.25">
      <c r="A1172" s="93" t="s">
        <v>189</v>
      </c>
      <c r="B1172" s="93"/>
      <c r="C1172" s="93"/>
      <c r="D1172" s="93"/>
      <c r="E1172" s="93"/>
      <c r="F1172" s="94">
        <v>19.7</v>
      </c>
      <c r="G1172" s="94"/>
      <c r="H1172" s="61"/>
      <c r="I1172" s="61"/>
      <c r="J1172" s="61"/>
    </row>
    <row r="1173" spans="1:10" hidden="1" x14ac:dyDescent="0.25">
      <c r="A1173" s="87">
        <v>104</v>
      </c>
      <c r="B1173" s="87"/>
      <c r="C1173" s="87"/>
      <c r="D1173" s="88" t="s">
        <v>69</v>
      </c>
      <c r="E1173" s="88"/>
      <c r="F1173" s="89">
        <v>0.6</v>
      </c>
      <c r="G1173" s="89"/>
      <c r="H1173" s="60"/>
      <c r="I1173" s="60"/>
      <c r="J1173" s="60"/>
    </row>
    <row r="1174" spans="1:10" hidden="1" x14ac:dyDescent="0.25">
      <c r="A1174" s="87">
        <v>107</v>
      </c>
      <c r="B1174" s="87"/>
      <c r="C1174" s="87"/>
      <c r="D1174" s="88" t="s">
        <v>63</v>
      </c>
      <c r="E1174" s="88"/>
      <c r="F1174" s="90">
        <v>5</v>
      </c>
      <c r="G1174" s="90"/>
      <c r="H1174" s="60"/>
      <c r="I1174" s="60"/>
      <c r="J1174" s="60"/>
    </row>
    <row r="1175" spans="1:10" hidden="1" x14ac:dyDescent="0.25">
      <c r="A1175" s="87">
        <v>110</v>
      </c>
      <c r="B1175" s="87"/>
      <c r="C1175" s="87"/>
      <c r="D1175" s="88" t="s">
        <v>70</v>
      </c>
      <c r="E1175" s="88"/>
      <c r="F1175" s="89">
        <v>0.5</v>
      </c>
      <c r="G1175" s="89"/>
      <c r="H1175" s="60"/>
      <c r="I1175" s="60"/>
      <c r="J1175" s="60"/>
    </row>
    <row r="1176" spans="1:10" hidden="1" x14ac:dyDescent="0.25">
      <c r="A1176" s="87">
        <v>111</v>
      </c>
      <c r="B1176" s="87"/>
      <c r="C1176" s="87"/>
      <c r="D1176" s="88" t="s">
        <v>77</v>
      </c>
      <c r="E1176" s="88"/>
      <c r="F1176" s="90">
        <v>1</v>
      </c>
      <c r="G1176" s="90"/>
      <c r="H1176" s="60"/>
      <c r="I1176" s="60"/>
      <c r="J1176" s="60"/>
    </row>
    <row r="1177" spans="1:10" hidden="1" x14ac:dyDescent="0.25">
      <c r="A1177" s="87">
        <v>168</v>
      </c>
      <c r="B1177" s="87"/>
      <c r="C1177" s="87"/>
      <c r="D1177" s="88" t="s">
        <v>78</v>
      </c>
      <c r="E1177" s="88"/>
      <c r="F1177" s="90">
        <v>1</v>
      </c>
      <c r="G1177" s="90"/>
      <c r="H1177" s="60"/>
      <c r="I1177" s="60"/>
      <c r="J1177" s="60"/>
    </row>
    <row r="1178" spans="1:10" hidden="1" x14ac:dyDescent="0.25">
      <c r="A1178" s="87">
        <v>266</v>
      </c>
      <c r="B1178" s="87"/>
      <c r="C1178" s="87"/>
      <c r="D1178" s="88" t="s">
        <v>71</v>
      </c>
      <c r="E1178" s="88"/>
      <c r="F1178" s="89">
        <v>0.5</v>
      </c>
      <c r="G1178" s="89"/>
      <c r="H1178" s="60"/>
      <c r="I1178" s="60"/>
      <c r="J1178" s="60"/>
    </row>
    <row r="1179" spans="1:10" hidden="1" x14ac:dyDescent="0.25">
      <c r="A1179" s="87">
        <v>303</v>
      </c>
      <c r="B1179" s="87"/>
      <c r="C1179" s="87"/>
      <c r="D1179" s="88" t="s">
        <v>79</v>
      </c>
      <c r="E1179" s="88"/>
      <c r="F1179" s="89">
        <v>0.1</v>
      </c>
      <c r="G1179" s="89"/>
      <c r="H1179" s="60"/>
      <c r="I1179" s="60"/>
      <c r="J1179" s="60"/>
    </row>
    <row r="1180" spans="1:10" hidden="1" x14ac:dyDescent="0.25">
      <c r="A1180" s="87">
        <v>346</v>
      </c>
      <c r="B1180" s="87"/>
      <c r="C1180" s="87"/>
      <c r="D1180" s="88" t="s">
        <v>80</v>
      </c>
      <c r="E1180" s="88"/>
      <c r="F1180" s="90">
        <v>1</v>
      </c>
      <c r="G1180" s="90"/>
      <c r="H1180" s="60"/>
      <c r="I1180" s="60"/>
      <c r="J1180" s="60"/>
    </row>
    <row r="1181" spans="1:10" x14ac:dyDescent="0.25">
      <c r="A1181" s="87">
        <v>903</v>
      </c>
      <c r="B1181" s="87"/>
      <c r="C1181" s="87"/>
      <c r="D1181" s="88" t="s">
        <v>68</v>
      </c>
      <c r="E1181" s="88"/>
      <c r="F1181" s="90">
        <v>10</v>
      </c>
      <c r="G1181" s="90"/>
      <c r="H1181" s="60"/>
      <c r="I1181" s="60"/>
      <c r="J1181" s="60"/>
    </row>
    <row r="1182" spans="1:10" ht="22.5" hidden="1" x14ac:dyDescent="0.25">
      <c r="A1182" s="91" t="s">
        <v>190</v>
      </c>
      <c r="B1182" s="91"/>
      <c r="C1182" s="91"/>
      <c r="D1182" s="52">
        <v>45573</v>
      </c>
      <c r="E1182" s="53" t="s">
        <v>191</v>
      </c>
      <c r="F1182" s="92">
        <v>25.5</v>
      </c>
      <c r="G1182" s="92"/>
      <c r="H1182" s="65"/>
      <c r="I1182" s="65"/>
      <c r="J1182" s="65"/>
    </row>
    <row r="1183" spans="1:10" hidden="1" x14ac:dyDescent="0.25">
      <c r="A1183" s="93" t="s">
        <v>192</v>
      </c>
      <c r="B1183" s="93"/>
      <c r="C1183" s="93"/>
      <c r="D1183" s="93"/>
      <c r="E1183" s="93"/>
      <c r="F1183" s="94">
        <v>25.5</v>
      </c>
      <c r="G1183" s="94"/>
      <c r="H1183" s="61"/>
      <c r="I1183" s="61"/>
      <c r="J1183" s="61"/>
    </row>
    <row r="1184" spans="1:10" hidden="1" x14ac:dyDescent="0.25">
      <c r="A1184" s="87">
        <v>104</v>
      </c>
      <c r="B1184" s="87"/>
      <c r="C1184" s="87"/>
      <c r="D1184" s="88" t="s">
        <v>69</v>
      </c>
      <c r="E1184" s="88"/>
      <c r="F1184" s="90">
        <v>1</v>
      </c>
      <c r="G1184" s="90"/>
      <c r="H1184" s="60"/>
      <c r="I1184" s="60"/>
      <c r="J1184" s="60"/>
    </row>
    <row r="1185" spans="1:10" hidden="1" x14ac:dyDescent="0.25">
      <c r="A1185" s="87">
        <v>107</v>
      </c>
      <c r="B1185" s="87"/>
      <c r="C1185" s="87"/>
      <c r="D1185" s="88" t="s">
        <v>63</v>
      </c>
      <c r="E1185" s="88"/>
      <c r="F1185" s="90">
        <v>10</v>
      </c>
      <c r="G1185" s="90"/>
      <c r="H1185" s="60"/>
      <c r="I1185" s="60"/>
      <c r="J1185" s="60"/>
    </row>
    <row r="1186" spans="1:10" hidden="1" x14ac:dyDescent="0.25">
      <c r="A1186" s="87">
        <v>110</v>
      </c>
      <c r="B1186" s="87"/>
      <c r="C1186" s="87"/>
      <c r="D1186" s="88" t="s">
        <v>70</v>
      </c>
      <c r="E1186" s="88"/>
      <c r="F1186" s="90">
        <v>1</v>
      </c>
      <c r="G1186" s="90"/>
      <c r="H1186" s="60"/>
      <c r="I1186" s="60"/>
      <c r="J1186" s="60"/>
    </row>
    <row r="1187" spans="1:10" hidden="1" x14ac:dyDescent="0.25">
      <c r="A1187" s="87">
        <v>111</v>
      </c>
      <c r="B1187" s="87"/>
      <c r="C1187" s="87"/>
      <c r="D1187" s="88" t="s">
        <v>77</v>
      </c>
      <c r="E1187" s="88"/>
      <c r="F1187" s="90">
        <v>1</v>
      </c>
      <c r="G1187" s="90"/>
      <c r="H1187" s="60"/>
      <c r="I1187" s="60"/>
      <c r="J1187" s="60"/>
    </row>
    <row r="1188" spans="1:10" hidden="1" x14ac:dyDescent="0.25">
      <c r="A1188" s="87">
        <v>168</v>
      </c>
      <c r="B1188" s="87"/>
      <c r="C1188" s="87"/>
      <c r="D1188" s="88" t="s">
        <v>78</v>
      </c>
      <c r="E1188" s="88"/>
      <c r="F1188" s="90">
        <v>1</v>
      </c>
      <c r="G1188" s="90"/>
      <c r="H1188" s="60"/>
      <c r="I1188" s="60"/>
      <c r="J1188" s="60"/>
    </row>
    <row r="1189" spans="1:10" hidden="1" x14ac:dyDescent="0.25">
      <c r="A1189" s="87">
        <v>346</v>
      </c>
      <c r="B1189" s="87"/>
      <c r="C1189" s="87"/>
      <c r="D1189" s="88" t="s">
        <v>80</v>
      </c>
      <c r="E1189" s="88"/>
      <c r="F1189" s="90">
        <v>1</v>
      </c>
      <c r="G1189" s="90"/>
      <c r="H1189" s="60"/>
      <c r="I1189" s="60"/>
      <c r="J1189" s="60"/>
    </row>
    <row r="1190" spans="1:10" hidden="1" x14ac:dyDescent="0.25">
      <c r="A1190" s="87">
        <v>375</v>
      </c>
      <c r="B1190" s="87"/>
      <c r="C1190" s="87"/>
      <c r="D1190" s="88" t="s">
        <v>65</v>
      </c>
      <c r="E1190" s="88"/>
      <c r="F1190" s="89">
        <v>0.5</v>
      </c>
      <c r="G1190" s="89"/>
      <c r="H1190" s="60"/>
      <c r="I1190" s="60"/>
      <c r="J1190" s="60"/>
    </row>
    <row r="1191" spans="1:10" x14ac:dyDescent="0.25">
      <c r="A1191" s="87">
        <v>903</v>
      </c>
      <c r="B1191" s="87"/>
      <c r="C1191" s="87"/>
      <c r="D1191" s="88" t="s">
        <v>68</v>
      </c>
      <c r="E1191" s="88"/>
      <c r="F1191" s="90">
        <v>10</v>
      </c>
      <c r="G1191" s="90"/>
      <c r="H1191" s="60"/>
      <c r="I1191" s="60"/>
      <c r="J1191" s="60"/>
    </row>
    <row r="1192" spans="1:10" hidden="1" x14ac:dyDescent="0.25">
      <c r="A1192" s="85" t="s">
        <v>193</v>
      </c>
      <c r="B1192" s="85"/>
      <c r="C1192" s="85"/>
      <c r="D1192" s="85"/>
      <c r="E1192" s="85"/>
      <c r="F1192" s="86">
        <v>1872</v>
      </c>
      <c r="G1192" s="86"/>
      <c r="H1192" s="66"/>
      <c r="I1192" s="66"/>
      <c r="J1192" s="66"/>
    </row>
  </sheetData>
  <autoFilter ref="A386:J1192">
    <filterColumn colId="0" showButton="0">
      <filters>
        <filter val="903"/>
      </filters>
    </filterColumn>
    <filterColumn colId="1" showButton="0"/>
    <filterColumn colId="5" showButton="0"/>
  </autoFilter>
  <mergeCells count="2328">
    <mergeCell ref="A386:C386"/>
    <mergeCell ref="F386:G386"/>
    <mergeCell ref="F395:G395"/>
    <mergeCell ref="A392:C392"/>
    <mergeCell ref="D392:E392"/>
    <mergeCell ref="F392:G392"/>
    <mergeCell ref="A393:C393"/>
    <mergeCell ref="D393:E393"/>
    <mergeCell ref="F393:G393"/>
    <mergeCell ref="A390:C390"/>
    <mergeCell ref="D390:E390"/>
    <mergeCell ref="F390:G390"/>
    <mergeCell ref="A391:C391"/>
    <mergeCell ref="D391:E391"/>
    <mergeCell ref="F391:G391"/>
    <mergeCell ref="F387:G387"/>
    <mergeCell ref="A388:C388"/>
    <mergeCell ref="F388:G388"/>
    <mergeCell ref="F389:G389"/>
    <mergeCell ref="A403:C403"/>
    <mergeCell ref="D403:E403"/>
    <mergeCell ref="F403:G403"/>
    <mergeCell ref="A387:E387"/>
    <mergeCell ref="D388:E388"/>
    <mergeCell ref="A389:C389"/>
    <mergeCell ref="D389:E389"/>
    <mergeCell ref="D399:E399"/>
    <mergeCell ref="A400:C400"/>
    <mergeCell ref="D400:E400"/>
    <mergeCell ref="A401:C401"/>
    <mergeCell ref="D401:E401"/>
    <mergeCell ref="F401:G401"/>
    <mergeCell ref="F402:G402"/>
    <mergeCell ref="A402:E402"/>
    <mergeCell ref="A398:C398"/>
    <mergeCell ref="D398:E398"/>
    <mergeCell ref="F398:G398"/>
    <mergeCell ref="A399:C399"/>
    <mergeCell ref="F399:G399"/>
    <mergeCell ref="F400:G400"/>
    <mergeCell ref="A396:C396"/>
    <mergeCell ref="D396:E396"/>
    <mergeCell ref="F396:G396"/>
    <mergeCell ref="A397:C397"/>
    <mergeCell ref="D397:E397"/>
    <mergeCell ref="F397:G397"/>
    <mergeCell ref="A394:C394"/>
    <mergeCell ref="D394:E394"/>
    <mergeCell ref="F394:G394"/>
    <mergeCell ref="A395:C395"/>
    <mergeCell ref="D395:E395"/>
    <mergeCell ref="A408:C408"/>
    <mergeCell ref="D408:E408"/>
    <mergeCell ref="F408:G408"/>
    <mergeCell ref="A409:C409"/>
    <mergeCell ref="D409:E409"/>
    <mergeCell ref="F409:G409"/>
    <mergeCell ref="A406:C406"/>
    <mergeCell ref="D406:E406"/>
    <mergeCell ref="F406:G406"/>
    <mergeCell ref="A407:C407"/>
    <mergeCell ref="D407:E407"/>
    <mergeCell ref="F407:G407"/>
    <mergeCell ref="A404:C404"/>
    <mergeCell ref="D404:E404"/>
    <mergeCell ref="F404:G404"/>
    <mergeCell ref="A405:C405"/>
    <mergeCell ref="D405:E405"/>
    <mergeCell ref="F405:G405"/>
    <mergeCell ref="A414:C414"/>
    <mergeCell ref="D414:E414"/>
    <mergeCell ref="F414:G414"/>
    <mergeCell ref="A415:C415"/>
    <mergeCell ref="D415:E415"/>
    <mergeCell ref="F415:G415"/>
    <mergeCell ref="A412:C412"/>
    <mergeCell ref="D412:E412"/>
    <mergeCell ref="F412:G412"/>
    <mergeCell ref="A413:C413"/>
    <mergeCell ref="D413:E413"/>
    <mergeCell ref="F413:G413"/>
    <mergeCell ref="A410:C410"/>
    <mergeCell ref="D410:E410"/>
    <mergeCell ref="F410:G410"/>
    <mergeCell ref="A411:C411"/>
    <mergeCell ref="D411:E411"/>
    <mergeCell ref="F411:G411"/>
    <mergeCell ref="A421:C421"/>
    <mergeCell ref="D421:E421"/>
    <mergeCell ref="F421:G421"/>
    <mergeCell ref="A422:C422"/>
    <mergeCell ref="D422:E422"/>
    <mergeCell ref="F422:G422"/>
    <mergeCell ref="A419:C419"/>
    <mergeCell ref="D419:E419"/>
    <mergeCell ref="F419:G419"/>
    <mergeCell ref="A420:C420"/>
    <mergeCell ref="D420:E420"/>
    <mergeCell ref="F420:G420"/>
    <mergeCell ref="A416:C416"/>
    <mergeCell ref="D416:E416"/>
    <mergeCell ref="F416:G416"/>
    <mergeCell ref="A417:C417"/>
    <mergeCell ref="F417:G417"/>
    <mergeCell ref="A418:E418"/>
    <mergeCell ref="F418:G418"/>
    <mergeCell ref="A427:C427"/>
    <mergeCell ref="D427:E427"/>
    <mergeCell ref="F427:G427"/>
    <mergeCell ref="A428:C428"/>
    <mergeCell ref="D428:E428"/>
    <mergeCell ref="F428:G428"/>
    <mergeCell ref="A425:C425"/>
    <mergeCell ref="D425:E425"/>
    <mergeCell ref="F425:G425"/>
    <mergeCell ref="A426:C426"/>
    <mergeCell ref="D426:E426"/>
    <mergeCell ref="F426:G426"/>
    <mergeCell ref="A423:C423"/>
    <mergeCell ref="D423:E423"/>
    <mergeCell ref="F423:G423"/>
    <mergeCell ref="A424:C424"/>
    <mergeCell ref="D424:E424"/>
    <mergeCell ref="F424:G424"/>
    <mergeCell ref="A433:C433"/>
    <mergeCell ref="F433:G433"/>
    <mergeCell ref="A434:E434"/>
    <mergeCell ref="F434:G434"/>
    <mergeCell ref="A435:C435"/>
    <mergeCell ref="D435:E435"/>
    <mergeCell ref="F435:G435"/>
    <mergeCell ref="A431:C431"/>
    <mergeCell ref="D431:E431"/>
    <mergeCell ref="F431:G431"/>
    <mergeCell ref="A432:C432"/>
    <mergeCell ref="D432:E432"/>
    <mergeCell ref="F432:G432"/>
    <mergeCell ref="A429:C429"/>
    <mergeCell ref="D429:E429"/>
    <mergeCell ref="F429:G429"/>
    <mergeCell ref="A430:C430"/>
    <mergeCell ref="D430:E430"/>
    <mergeCell ref="F430:G430"/>
    <mergeCell ref="A440:C440"/>
    <mergeCell ref="D440:E440"/>
    <mergeCell ref="F440:G440"/>
    <mergeCell ref="A441:C441"/>
    <mergeCell ref="D441:E441"/>
    <mergeCell ref="F441:G441"/>
    <mergeCell ref="A438:C438"/>
    <mergeCell ref="D438:E438"/>
    <mergeCell ref="F438:G438"/>
    <mergeCell ref="A439:C439"/>
    <mergeCell ref="D439:E439"/>
    <mergeCell ref="F439:G439"/>
    <mergeCell ref="A436:C436"/>
    <mergeCell ref="D436:E436"/>
    <mergeCell ref="F436:G436"/>
    <mergeCell ref="A437:C437"/>
    <mergeCell ref="D437:E437"/>
    <mergeCell ref="F437:G437"/>
    <mergeCell ref="A446:C446"/>
    <mergeCell ref="D446:E446"/>
    <mergeCell ref="F446:G446"/>
    <mergeCell ref="A447:C447"/>
    <mergeCell ref="D447:E447"/>
    <mergeCell ref="F447:G447"/>
    <mergeCell ref="A444:C444"/>
    <mergeCell ref="D444:E444"/>
    <mergeCell ref="F444:G444"/>
    <mergeCell ref="A445:C445"/>
    <mergeCell ref="D445:E445"/>
    <mergeCell ref="F445:G445"/>
    <mergeCell ref="A442:C442"/>
    <mergeCell ref="D442:E442"/>
    <mergeCell ref="F442:G442"/>
    <mergeCell ref="A443:C443"/>
    <mergeCell ref="D443:E443"/>
    <mergeCell ref="F443:G443"/>
    <mergeCell ref="A453:C453"/>
    <mergeCell ref="D453:E453"/>
    <mergeCell ref="F453:G453"/>
    <mergeCell ref="A454:C454"/>
    <mergeCell ref="D454:E454"/>
    <mergeCell ref="F454:G454"/>
    <mergeCell ref="A451:C451"/>
    <mergeCell ref="D451:E451"/>
    <mergeCell ref="F451:G451"/>
    <mergeCell ref="A452:C452"/>
    <mergeCell ref="D452:E452"/>
    <mergeCell ref="F452:G452"/>
    <mergeCell ref="A448:C448"/>
    <mergeCell ref="F448:G448"/>
    <mergeCell ref="A449:E449"/>
    <mergeCell ref="F449:G449"/>
    <mergeCell ref="A450:C450"/>
    <mergeCell ref="D450:E450"/>
    <mergeCell ref="F450:G450"/>
    <mergeCell ref="A459:C459"/>
    <mergeCell ref="D459:E459"/>
    <mergeCell ref="F459:G459"/>
    <mergeCell ref="A460:C460"/>
    <mergeCell ref="D460:E460"/>
    <mergeCell ref="F460:G460"/>
    <mergeCell ref="A457:C457"/>
    <mergeCell ref="D457:E457"/>
    <mergeCell ref="F457:G457"/>
    <mergeCell ref="A458:C458"/>
    <mergeCell ref="D458:E458"/>
    <mergeCell ref="F458:G458"/>
    <mergeCell ref="A455:C455"/>
    <mergeCell ref="D455:E455"/>
    <mergeCell ref="F455:G455"/>
    <mergeCell ref="A456:C456"/>
    <mergeCell ref="D456:E456"/>
    <mergeCell ref="F456:G456"/>
    <mergeCell ref="A466:C466"/>
    <mergeCell ref="D466:E466"/>
    <mergeCell ref="F466:G466"/>
    <mergeCell ref="A467:C467"/>
    <mergeCell ref="D467:E467"/>
    <mergeCell ref="F467:G467"/>
    <mergeCell ref="A463:C463"/>
    <mergeCell ref="D463:E463"/>
    <mergeCell ref="F463:G463"/>
    <mergeCell ref="A464:C464"/>
    <mergeCell ref="F464:G464"/>
    <mergeCell ref="A465:E465"/>
    <mergeCell ref="F465:G465"/>
    <mergeCell ref="A461:C461"/>
    <mergeCell ref="D461:E461"/>
    <mergeCell ref="F461:G461"/>
    <mergeCell ref="A462:C462"/>
    <mergeCell ref="D462:E462"/>
    <mergeCell ref="F462:G462"/>
    <mergeCell ref="A472:C472"/>
    <mergeCell ref="D472:E472"/>
    <mergeCell ref="F472:G472"/>
    <mergeCell ref="A473:C473"/>
    <mergeCell ref="D473:E473"/>
    <mergeCell ref="F473:G473"/>
    <mergeCell ref="A470:C470"/>
    <mergeCell ref="D470:E470"/>
    <mergeCell ref="F470:G470"/>
    <mergeCell ref="A471:C471"/>
    <mergeCell ref="D471:E471"/>
    <mergeCell ref="F471:G471"/>
    <mergeCell ref="A468:C468"/>
    <mergeCell ref="D468:E468"/>
    <mergeCell ref="F468:G468"/>
    <mergeCell ref="A469:C469"/>
    <mergeCell ref="D469:E469"/>
    <mergeCell ref="F469:G469"/>
    <mergeCell ref="A479:C479"/>
    <mergeCell ref="D479:E479"/>
    <mergeCell ref="F479:G479"/>
    <mergeCell ref="A480:C480"/>
    <mergeCell ref="D480:E480"/>
    <mergeCell ref="F480:G480"/>
    <mergeCell ref="A476:C476"/>
    <mergeCell ref="D476:E476"/>
    <mergeCell ref="F476:G476"/>
    <mergeCell ref="A477:E477"/>
    <mergeCell ref="F477:G477"/>
    <mergeCell ref="A478:C478"/>
    <mergeCell ref="D478:E478"/>
    <mergeCell ref="F478:G478"/>
    <mergeCell ref="A474:C474"/>
    <mergeCell ref="D474:E474"/>
    <mergeCell ref="F474:G474"/>
    <mergeCell ref="A475:C475"/>
    <mergeCell ref="D475:E475"/>
    <mergeCell ref="F475:G475"/>
    <mergeCell ref="A485:C485"/>
    <mergeCell ref="D485:E485"/>
    <mergeCell ref="F485:G485"/>
    <mergeCell ref="A486:C486"/>
    <mergeCell ref="D486:E486"/>
    <mergeCell ref="F486:G486"/>
    <mergeCell ref="A483:C483"/>
    <mergeCell ref="D483:E483"/>
    <mergeCell ref="F483:G483"/>
    <mergeCell ref="A484:C484"/>
    <mergeCell ref="D484:E484"/>
    <mergeCell ref="F484:G484"/>
    <mergeCell ref="A481:C481"/>
    <mergeCell ref="D481:E481"/>
    <mergeCell ref="F481:G481"/>
    <mergeCell ref="A482:C482"/>
    <mergeCell ref="D482:E482"/>
    <mergeCell ref="F482:G482"/>
    <mergeCell ref="A492:C492"/>
    <mergeCell ref="D492:E492"/>
    <mergeCell ref="F492:G492"/>
    <mergeCell ref="A493:C493"/>
    <mergeCell ref="D493:E493"/>
    <mergeCell ref="F493:G493"/>
    <mergeCell ref="A489:C489"/>
    <mergeCell ref="F489:G489"/>
    <mergeCell ref="A490:E490"/>
    <mergeCell ref="F490:G490"/>
    <mergeCell ref="A491:C491"/>
    <mergeCell ref="D491:E491"/>
    <mergeCell ref="F491:G491"/>
    <mergeCell ref="A487:C487"/>
    <mergeCell ref="D487:E487"/>
    <mergeCell ref="F487:G487"/>
    <mergeCell ref="A488:C488"/>
    <mergeCell ref="D488:E488"/>
    <mergeCell ref="F488:G488"/>
    <mergeCell ref="A498:C498"/>
    <mergeCell ref="D498:E498"/>
    <mergeCell ref="F498:G498"/>
    <mergeCell ref="A499:C499"/>
    <mergeCell ref="D499:E499"/>
    <mergeCell ref="F499:G499"/>
    <mergeCell ref="A496:C496"/>
    <mergeCell ref="D496:E496"/>
    <mergeCell ref="F496:G496"/>
    <mergeCell ref="A497:C497"/>
    <mergeCell ref="D497:E497"/>
    <mergeCell ref="F497:G497"/>
    <mergeCell ref="A494:C494"/>
    <mergeCell ref="D494:E494"/>
    <mergeCell ref="F494:G494"/>
    <mergeCell ref="A495:C495"/>
    <mergeCell ref="D495:E495"/>
    <mergeCell ref="F495:G495"/>
    <mergeCell ref="A504:C504"/>
    <mergeCell ref="F504:G504"/>
    <mergeCell ref="A505:E505"/>
    <mergeCell ref="F505:G505"/>
    <mergeCell ref="A506:C506"/>
    <mergeCell ref="D506:E506"/>
    <mergeCell ref="F506:G506"/>
    <mergeCell ref="A502:C502"/>
    <mergeCell ref="D502:E502"/>
    <mergeCell ref="F502:G502"/>
    <mergeCell ref="A503:C503"/>
    <mergeCell ref="D503:E503"/>
    <mergeCell ref="F503:G503"/>
    <mergeCell ref="A500:C500"/>
    <mergeCell ref="D500:E500"/>
    <mergeCell ref="F500:G500"/>
    <mergeCell ref="A501:C501"/>
    <mergeCell ref="D501:E501"/>
    <mergeCell ref="F501:G501"/>
    <mergeCell ref="A511:C511"/>
    <mergeCell ref="D511:E511"/>
    <mergeCell ref="F511:G511"/>
    <mergeCell ref="A512:C512"/>
    <mergeCell ref="D512:E512"/>
    <mergeCell ref="F512:G512"/>
    <mergeCell ref="A509:C509"/>
    <mergeCell ref="D509:E509"/>
    <mergeCell ref="F509:G509"/>
    <mergeCell ref="A510:C510"/>
    <mergeCell ref="D510:E510"/>
    <mergeCell ref="F510:G510"/>
    <mergeCell ref="A507:C507"/>
    <mergeCell ref="D507:E507"/>
    <mergeCell ref="F507:G507"/>
    <mergeCell ref="A508:C508"/>
    <mergeCell ref="D508:E508"/>
    <mergeCell ref="F508:G508"/>
    <mergeCell ref="A517:E517"/>
    <mergeCell ref="F517:G517"/>
    <mergeCell ref="A518:C518"/>
    <mergeCell ref="D518:E518"/>
    <mergeCell ref="F518:G518"/>
    <mergeCell ref="A519:C519"/>
    <mergeCell ref="D519:E519"/>
    <mergeCell ref="F519:G519"/>
    <mergeCell ref="A515:C515"/>
    <mergeCell ref="D515:E515"/>
    <mergeCell ref="F515:G515"/>
    <mergeCell ref="A516:C516"/>
    <mergeCell ref="D516:E516"/>
    <mergeCell ref="F516:G516"/>
    <mergeCell ref="A513:C513"/>
    <mergeCell ref="D513:E513"/>
    <mergeCell ref="F513:G513"/>
    <mergeCell ref="A514:C514"/>
    <mergeCell ref="D514:E514"/>
    <mergeCell ref="F514:G514"/>
    <mergeCell ref="A524:C524"/>
    <mergeCell ref="D524:E524"/>
    <mergeCell ref="F524:G524"/>
    <mergeCell ref="A525:C525"/>
    <mergeCell ref="D525:E525"/>
    <mergeCell ref="F525:G525"/>
    <mergeCell ref="A522:C522"/>
    <mergeCell ref="D522:E522"/>
    <mergeCell ref="F522:G522"/>
    <mergeCell ref="A523:C523"/>
    <mergeCell ref="D523:E523"/>
    <mergeCell ref="F523:G523"/>
    <mergeCell ref="A520:C520"/>
    <mergeCell ref="D520:E520"/>
    <mergeCell ref="F520:G520"/>
    <mergeCell ref="A521:C521"/>
    <mergeCell ref="D521:E521"/>
    <mergeCell ref="F521:G521"/>
    <mergeCell ref="A531:C531"/>
    <mergeCell ref="D531:E531"/>
    <mergeCell ref="F531:G531"/>
    <mergeCell ref="A532:C532"/>
    <mergeCell ref="D532:E532"/>
    <mergeCell ref="F532:G532"/>
    <mergeCell ref="A528:E528"/>
    <mergeCell ref="F528:G528"/>
    <mergeCell ref="A529:C529"/>
    <mergeCell ref="D529:E529"/>
    <mergeCell ref="F529:G529"/>
    <mergeCell ref="A530:C530"/>
    <mergeCell ref="D530:E530"/>
    <mergeCell ref="F530:G530"/>
    <mergeCell ref="A526:C526"/>
    <mergeCell ref="D526:E526"/>
    <mergeCell ref="F526:G526"/>
    <mergeCell ref="A527:C527"/>
    <mergeCell ref="D527:E527"/>
    <mergeCell ref="F527:G527"/>
    <mergeCell ref="A537:C537"/>
    <mergeCell ref="D537:E537"/>
    <mergeCell ref="F537:G537"/>
    <mergeCell ref="A538:C538"/>
    <mergeCell ref="D538:E538"/>
    <mergeCell ref="F538:G538"/>
    <mergeCell ref="A535:C535"/>
    <mergeCell ref="D535:E535"/>
    <mergeCell ref="F535:G535"/>
    <mergeCell ref="A536:C536"/>
    <mergeCell ref="D536:E536"/>
    <mergeCell ref="F536:G536"/>
    <mergeCell ref="A533:C533"/>
    <mergeCell ref="D533:E533"/>
    <mergeCell ref="F533:G533"/>
    <mergeCell ref="A534:C534"/>
    <mergeCell ref="D534:E534"/>
    <mergeCell ref="F534:G534"/>
    <mergeCell ref="A544:C544"/>
    <mergeCell ref="D544:E544"/>
    <mergeCell ref="F544:G544"/>
    <mergeCell ref="A545:C545"/>
    <mergeCell ref="D545:E545"/>
    <mergeCell ref="F545:G545"/>
    <mergeCell ref="A542:C542"/>
    <mergeCell ref="D542:E542"/>
    <mergeCell ref="F542:G542"/>
    <mergeCell ref="A543:C543"/>
    <mergeCell ref="D543:E543"/>
    <mergeCell ref="F543:G543"/>
    <mergeCell ref="A539:C539"/>
    <mergeCell ref="F539:G539"/>
    <mergeCell ref="A540:E540"/>
    <mergeCell ref="F540:G540"/>
    <mergeCell ref="A541:C541"/>
    <mergeCell ref="D541:E541"/>
    <mergeCell ref="F541:G541"/>
    <mergeCell ref="A550:C550"/>
    <mergeCell ref="D550:E550"/>
    <mergeCell ref="F550:G550"/>
    <mergeCell ref="A551:C551"/>
    <mergeCell ref="D551:E551"/>
    <mergeCell ref="F551:G551"/>
    <mergeCell ref="A548:C548"/>
    <mergeCell ref="D548:E548"/>
    <mergeCell ref="F548:G548"/>
    <mergeCell ref="A549:C549"/>
    <mergeCell ref="D549:E549"/>
    <mergeCell ref="F549:G549"/>
    <mergeCell ref="A546:C546"/>
    <mergeCell ref="D546:E546"/>
    <mergeCell ref="F546:G546"/>
    <mergeCell ref="A547:C547"/>
    <mergeCell ref="D547:E547"/>
    <mergeCell ref="F547:G547"/>
    <mergeCell ref="A557:C557"/>
    <mergeCell ref="D557:E557"/>
    <mergeCell ref="F557:G557"/>
    <mergeCell ref="A558:C558"/>
    <mergeCell ref="D558:E558"/>
    <mergeCell ref="F558:G558"/>
    <mergeCell ref="A554:C554"/>
    <mergeCell ref="D554:E554"/>
    <mergeCell ref="F554:G554"/>
    <mergeCell ref="A555:E555"/>
    <mergeCell ref="F555:G555"/>
    <mergeCell ref="A556:C556"/>
    <mergeCell ref="D556:E556"/>
    <mergeCell ref="F556:G556"/>
    <mergeCell ref="A552:C552"/>
    <mergeCell ref="D552:E552"/>
    <mergeCell ref="F552:G552"/>
    <mergeCell ref="A553:C553"/>
    <mergeCell ref="D553:E553"/>
    <mergeCell ref="F553:G553"/>
    <mergeCell ref="A563:C563"/>
    <mergeCell ref="D563:E563"/>
    <mergeCell ref="F563:G563"/>
    <mergeCell ref="A564:C564"/>
    <mergeCell ref="D564:E564"/>
    <mergeCell ref="F564:G564"/>
    <mergeCell ref="A561:C561"/>
    <mergeCell ref="D561:E561"/>
    <mergeCell ref="F561:G561"/>
    <mergeCell ref="A562:C562"/>
    <mergeCell ref="D562:E562"/>
    <mergeCell ref="F562:G562"/>
    <mergeCell ref="A559:C559"/>
    <mergeCell ref="D559:E559"/>
    <mergeCell ref="F559:G559"/>
    <mergeCell ref="A560:C560"/>
    <mergeCell ref="D560:E560"/>
    <mergeCell ref="F560:G560"/>
    <mergeCell ref="A569:C569"/>
    <mergeCell ref="D569:E569"/>
    <mergeCell ref="F569:G569"/>
    <mergeCell ref="A570:C570"/>
    <mergeCell ref="F570:G570"/>
    <mergeCell ref="A571:E571"/>
    <mergeCell ref="F571:G571"/>
    <mergeCell ref="A567:C567"/>
    <mergeCell ref="D567:E567"/>
    <mergeCell ref="F567:G567"/>
    <mergeCell ref="A568:C568"/>
    <mergeCell ref="D568:E568"/>
    <mergeCell ref="F568:G568"/>
    <mergeCell ref="A565:C565"/>
    <mergeCell ref="D565:E565"/>
    <mergeCell ref="F565:G565"/>
    <mergeCell ref="A566:C566"/>
    <mergeCell ref="D566:E566"/>
    <mergeCell ref="F566:G566"/>
    <mergeCell ref="A576:C576"/>
    <mergeCell ref="D576:E576"/>
    <mergeCell ref="F576:G576"/>
    <mergeCell ref="A577:C577"/>
    <mergeCell ref="D577:E577"/>
    <mergeCell ref="F577:G577"/>
    <mergeCell ref="A574:C574"/>
    <mergeCell ref="D574:E574"/>
    <mergeCell ref="F574:G574"/>
    <mergeCell ref="A575:C575"/>
    <mergeCell ref="D575:E575"/>
    <mergeCell ref="F575:G575"/>
    <mergeCell ref="A572:C572"/>
    <mergeCell ref="D572:E572"/>
    <mergeCell ref="F572:G572"/>
    <mergeCell ref="A573:C573"/>
    <mergeCell ref="D573:E573"/>
    <mergeCell ref="F573:G573"/>
    <mergeCell ref="A582:C582"/>
    <mergeCell ref="D582:E582"/>
    <mergeCell ref="F582:G582"/>
    <mergeCell ref="A583:C583"/>
    <mergeCell ref="D583:E583"/>
    <mergeCell ref="F583:G583"/>
    <mergeCell ref="A580:C580"/>
    <mergeCell ref="D580:E580"/>
    <mergeCell ref="F580:G580"/>
    <mergeCell ref="A581:C581"/>
    <mergeCell ref="D581:E581"/>
    <mergeCell ref="F581:G581"/>
    <mergeCell ref="A578:C578"/>
    <mergeCell ref="D578:E578"/>
    <mergeCell ref="F578:G578"/>
    <mergeCell ref="A579:C579"/>
    <mergeCell ref="D579:E579"/>
    <mergeCell ref="F579:G579"/>
    <mergeCell ref="A589:C589"/>
    <mergeCell ref="D589:E589"/>
    <mergeCell ref="F589:G589"/>
    <mergeCell ref="A590:C590"/>
    <mergeCell ref="D590:E590"/>
    <mergeCell ref="F590:G590"/>
    <mergeCell ref="A587:C587"/>
    <mergeCell ref="D587:E587"/>
    <mergeCell ref="F587:G587"/>
    <mergeCell ref="A588:C588"/>
    <mergeCell ref="D588:E588"/>
    <mergeCell ref="F588:G588"/>
    <mergeCell ref="A584:C584"/>
    <mergeCell ref="D584:E584"/>
    <mergeCell ref="F584:G584"/>
    <mergeCell ref="A585:E585"/>
    <mergeCell ref="F585:G585"/>
    <mergeCell ref="A586:C586"/>
    <mergeCell ref="D586:E586"/>
    <mergeCell ref="F586:G586"/>
    <mergeCell ref="A595:C595"/>
    <mergeCell ref="D595:E595"/>
    <mergeCell ref="F595:G595"/>
    <mergeCell ref="A596:C596"/>
    <mergeCell ref="D596:E596"/>
    <mergeCell ref="F596:G596"/>
    <mergeCell ref="A593:C593"/>
    <mergeCell ref="D593:E593"/>
    <mergeCell ref="F593:G593"/>
    <mergeCell ref="A594:C594"/>
    <mergeCell ref="D594:E594"/>
    <mergeCell ref="F594:G594"/>
    <mergeCell ref="A591:C591"/>
    <mergeCell ref="D591:E591"/>
    <mergeCell ref="F591:G591"/>
    <mergeCell ref="A592:C592"/>
    <mergeCell ref="D592:E592"/>
    <mergeCell ref="F592:G592"/>
    <mergeCell ref="A602:C602"/>
    <mergeCell ref="D602:E602"/>
    <mergeCell ref="F602:G602"/>
    <mergeCell ref="A603:C603"/>
    <mergeCell ref="D603:E603"/>
    <mergeCell ref="F603:G603"/>
    <mergeCell ref="A599:E599"/>
    <mergeCell ref="F599:G599"/>
    <mergeCell ref="A600:C600"/>
    <mergeCell ref="D600:E600"/>
    <mergeCell ref="F600:G600"/>
    <mergeCell ref="A601:C601"/>
    <mergeCell ref="D601:E601"/>
    <mergeCell ref="F601:G601"/>
    <mergeCell ref="A597:C597"/>
    <mergeCell ref="D597:E597"/>
    <mergeCell ref="F597:G597"/>
    <mergeCell ref="A598:C598"/>
    <mergeCell ref="D598:E598"/>
    <mergeCell ref="F598:G598"/>
    <mergeCell ref="A608:C608"/>
    <mergeCell ref="D608:E608"/>
    <mergeCell ref="F608:G608"/>
    <mergeCell ref="A609:C609"/>
    <mergeCell ref="D609:E609"/>
    <mergeCell ref="F609:G609"/>
    <mergeCell ref="A606:C606"/>
    <mergeCell ref="D606:E606"/>
    <mergeCell ref="F606:G606"/>
    <mergeCell ref="A607:C607"/>
    <mergeCell ref="D607:E607"/>
    <mergeCell ref="F607:G607"/>
    <mergeCell ref="A604:C604"/>
    <mergeCell ref="D604:E604"/>
    <mergeCell ref="F604:G604"/>
    <mergeCell ref="A605:C605"/>
    <mergeCell ref="D605:E605"/>
    <mergeCell ref="F605:G605"/>
    <mergeCell ref="A615:C615"/>
    <mergeCell ref="D615:E615"/>
    <mergeCell ref="F615:G615"/>
    <mergeCell ref="A616:C616"/>
    <mergeCell ref="D616:E616"/>
    <mergeCell ref="F616:G616"/>
    <mergeCell ref="A612:C612"/>
    <mergeCell ref="D612:E612"/>
    <mergeCell ref="F612:G612"/>
    <mergeCell ref="A613:C613"/>
    <mergeCell ref="F613:G613"/>
    <mergeCell ref="A614:E614"/>
    <mergeCell ref="F614:G614"/>
    <mergeCell ref="A610:C610"/>
    <mergeCell ref="D610:E610"/>
    <mergeCell ref="F610:G610"/>
    <mergeCell ref="A611:C611"/>
    <mergeCell ref="D611:E611"/>
    <mergeCell ref="F611:G611"/>
    <mergeCell ref="A621:C621"/>
    <mergeCell ref="D621:E621"/>
    <mergeCell ref="F621:G621"/>
    <mergeCell ref="A622:C622"/>
    <mergeCell ref="D622:E622"/>
    <mergeCell ref="F622:G622"/>
    <mergeCell ref="A619:C619"/>
    <mergeCell ref="D619:E619"/>
    <mergeCell ref="F619:G619"/>
    <mergeCell ref="A620:C620"/>
    <mergeCell ref="D620:E620"/>
    <mergeCell ref="F620:G620"/>
    <mergeCell ref="A617:C617"/>
    <mergeCell ref="D617:E617"/>
    <mergeCell ref="F617:G617"/>
    <mergeCell ref="A618:C618"/>
    <mergeCell ref="D618:E618"/>
    <mergeCell ref="F618:G618"/>
    <mergeCell ref="A628:C628"/>
    <mergeCell ref="D628:E628"/>
    <mergeCell ref="F628:G628"/>
    <mergeCell ref="A629:C629"/>
    <mergeCell ref="D629:E629"/>
    <mergeCell ref="F629:G629"/>
    <mergeCell ref="A625:E625"/>
    <mergeCell ref="F625:G625"/>
    <mergeCell ref="A626:C626"/>
    <mergeCell ref="D626:E626"/>
    <mergeCell ref="F626:G626"/>
    <mergeCell ref="A627:C627"/>
    <mergeCell ref="D627:E627"/>
    <mergeCell ref="F627:G627"/>
    <mergeCell ref="A623:C623"/>
    <mergeCell ref="D623:E623"/>
    <mergeCell ref="F623:G623"/>
    <mergeCell ref="A624:C624"/>
    <mergeCell ref="D624:E624"/>
    <mergeCell ref="F624:G624"/>
    <mergeCell ref="A634:C634"/>
    <mergeCell ref="D634:E634"/>
    <mergeCell ref="F634:G634"/>
    <mergeCell ref="A635:C635"/>
    <mergeCell ref="D635:E635"/>
    <mergeCell ref="F635:G635"/>
    <mergeCell ref="A632:C632"/>
    <mergeCell ref="D632:E632"/>
    <mergeCell ref="F632:G632"/>
    <mergeCell ref="A633:C633"/>
    <mergeCell ref="D633:E633"/>
    <mergeCell ref="F633:G633"/>
    <mergeCell ref="A630:C630"/>
    <mergeCell ref="D630:E630"/>
    <mergeCell ref="F630:G630"/>
    <mergeCell ref="A631:C631"/>
    <mergeCell ref="D631:E631"/>
    <mergeCell ref="F631:G631"/>
    <mergeCell ref="A642:E642"/>
    <mergeCell ref="F642:G642"/>
    <mergeCell ref="A643:C643"/>
    <mergeCell ref="D643:E643"/>
    <mergeCell ref="F643:G643"/>
    <mergeCell ref="A644:C644"/>
    <mergeCell ref="F644:G644"/>
    <mergeCell ref="A639:C639"/>
    <mergeCell ref="D639:E639"/>
    <mergeCell ref="F639:G639"/>
    <mergeCell ref="A640:E640"/>
    <mergeCell ref="F640:G640"/>
    <mergeCell ref="A641:C641"/>
    <mergeCell ref="D641:E641"/>
    <mergeCell ref="F641:G641"/>
    <mergeCell ref="A636:E636"/>
    <mergeCell ref="F636:G636"/>
    <mergeCell ref="A637:C637"/>
    <mergeCell ref="D637:E637"/>
    <mergeCell ref="F637:G637"/>
    <mergeCell ref="A638:E638"/>
    <mergeCell ref="F638:G638"/>
    <mergeCell ref="A650:C650"/>
    <mergeCell ref="D650:E650"/>
    <mergeCell ref="F650:G650"/>
    <mergeCell ref="A651:C651"/>
    <mergeCell ref="D651:E651"/>
    <mergeCell ref="F651:G651"/>
    <mergeCell ref="A648:C648"/>
    <mergeCell ref="D648:E648"/>
    <mergeCell ref="F648:G648"/>
    <mergeCell ref="A649:C649"/>
    <mergeCell ref="D649:E649"/>
    <mergeCell ref="F649:G649"/>
    <mergeCell ref="A645:E645"/>
    <mergeCell ref="F645:G645"/>
    <mergeCell ref="A646:C646"/>
    <mergeCell ref="D646:E646"/>
    <mergeCell ref="F646:G646"/>
    <mergeCell ref="A647:C647"/>
    <mergeCell ref="D647:E647"/>
    <mergeCell ref="F647:G647"/>
    <mergeCell ref="A656:C656"/>
    <mergeCell ref="F656:G656"/>
    <mergeCell ref="A657:E657"/>
    <mergeCell ref="F657:G657"/>
    <mergeCell ref="A658:C658"/>
    <mergeCell ref="D658:E658"/>
    <mergeCell ref="F658:G658"/>
    <mergeCell ref="A654:C654"/>
    <mergeCell ref="D654:E654"/>
    <mergeCell ref="F654:G654"/>
    <mergeCell ref="A655:C655"/>
    <mergeCell ref="D655:E655"/>
    <mergeCell ref="F655:G655"/>
    <mergeCell ref="A652:C652"/>
    <mergeCell ref="D652:E652"/>
    <mergeCell ref="F652:G652"/>
    <mergeCell ref="A653:C653"/>
    <mergeCell ref="D653:E653"/>
    <mergeCell ref="F653:G653"/>
    <mergeCell ref="A663:C663"/>
    <mergeCell ref="D663:E663"/>
    <mergeCell ref="F663:G663"/>
    <mergeCell ref="A664:C664"/>
    <mergeCell ref="D664:E664"/>
    <mergeCell ref="F664:G664"/>
    <mergeCell ref="A661:C661"/>
    <mergeCell ref="D661:E661"/>
    <mergeCell ref="F661:G661"/>
    <mergeCell ref="A662:C662"/>
    <mergeCell ref="D662:E662"/>
    <mergeCell ref="F662:G662"/>
    <mergeCell ref="A659:C659"/>
    <mergeCell ref="D659:E659"/>
    <mergeCell ref="F659:G659"/>
    <mergeCell ref="A660:C660"/>
    <mergeCell ref="D660:E660"/>
    <mergeCell ref="F660:G660"/>
    <mergeCell ref="A669:C669"/>
    <mergeCell ref="D669:E669"/>
    <mergeCell ref="F669:G669"/>
    <mergeCell ref="A670:C670"/>
    <mergeCell ref="D670:E670"/>
    <mergeCell ref="F670:G670"/>
    <mergeCell ref="A667:C667"/>
    <mergeCell ref="D667:E667"/>
    <mergeCell ref="F667:G667"/>
    <mergeCell ref="A668:C668"/>
    <mergeCell ref="D668:E668"/>
    <mergeCell ref="F668:G668"/>
    <mergeCell ref="A665:C665"/>
    <mergeCell ref="D665:E665"/>
    <mergeCell ref="F665:G665"/>
    <mergeCell ref="A666:C666"/>
    <mergeCell ref="D666:E666"/>
    <mergeCell ref="F666:G666"/>
    <mergeCell ref="A676:C676"/>
    <mergeCell ref="D676:E676"/>
    <mergeCell ref="F676:G676"/>
    <mergeCell ref="A677:C677"/>
    <mergeCell ref="D677:E677"/>
    <mergeCell ref="F677:G677"/>
    <mergeCell ref="A674:C674"/>
    <mergeCell ref="D674:E674"/>
    <mergeCell ref="F674:G674"/>
    <mergeCell ref="A675:C675"/>
    <mergeCell ref="D675:E675"/>
    <mergeCell ref="F675:G675"/>
    <mergeCell ref="A671:C671"/>
    <mergeCell ref="D671:E671"/>
    <mergeCell ref="F671:G671"/>
    <mergeCell ref="A672:E672"/>
    <mergeCell ref="F672:G672"/>
    <mergeCell ref="A673:C673"/>
    <mergeCell ref="D673:E673"/>
    <mergeCell ref="F673:G673"/>
    <mergeCell ref="A682:C682"/>
    <mergeCell ref="D682:E682"/>
    <mergeCell ref="F682:G682"/>
    <mergeCell ref="A683:C683"/>
    <mergeCell ref="D683:E683"/>
    <mergeCell ref="F683:G683"/>
    <mergeCell ref="A680:C680"/>
    <mergeCell ref="D680:E680"/>
    <mergeCell ref="F680:G680"/>
    <mergeCell ref="A681:C681"/>
    <mergeCell ref="D681:E681"/>
    <mergeCell ref="F681:G681"/>
    <mergeCell ref="A678:C678"/>
    <mergeCell ref="D678:E678"/>
    <mergeCell ref="F678:G678"/>
    <mergeCell ref="A679:C679"/>
    <mergeCell ref="D679:E679"/>
    <mergeCell ref="F679:G679"/>
    <mergeCell ref="A689:C689"/>
    <mergeCell ref="D689:E689"/>
    <mergeCell ref="F689:G689"/>
    <mergeCell ref="A690:C690"/>
    <mergeCell ref="D690:E690"/>
    <mergeCell ref="F690:G690"/>
    <mergeCell ref="A687:C687"/>
    <mergeCell ref="D687:E687"/>
    <mergeCell ref="F687:G687"/>
    <mergeCell ref="A688:C688"/>
    <mergeCell ref="D688:E688"/>
    <mergeCell ref="F688:G688"/>
    <mergeCell ref="A684:C684"/>
    <mergeCell ref="D684:E684"/>
    <mergeCell ref="F684:G684"/>
    <mergeCell ref="A685:E685"/>
    <mergeCell ref="F685:G685"/>
    <mergeCell ref="A686:C686"/>
    <mergeCell ref="D686:E686"/>
    <mergeCell ref="F686:G686"/>
    <mergeCell ref="A695:C695"/>
    <mergeCell ref="D695:E695"/>
    <mergeCell ref="F695:G695"/>
    <mergeCell ref="A696:C696"/>
    <mergeCell ref="D696:E696"/>
    <mergeCell ref="F696:G696"/>
    <mergeCell ref="A693:C693"/>
    <mergeCell ref="D693:E693"/>
    <mergeCell ref="F693:G693"/>
    <mergeCell ref="A694:C694"/>
    <mergeCell ref="D694:E694"/>
    <mergeCell ref="F694:G694"/>
    <mergeCell ref="A691:C691"/>
    <mergeCell ref="D691:E691"/>
    <mergeCell ref="F691:G691"/>
    <mergeCell ref="A692:C692"/>
    <mergeCell ref="D692:E692"/>
    <mergeCell ref="F692:G692"/>
    <mergeCell ref="A702:C702"/>
    <mergeCell ref="D702:E702"/>
    <mergeCell ref="F702:G702"/>
    <mergeCell ref="A703:C703"/>
    <mergeCell ref="D703:E703"/>
    <mergeCell ref="F703:G703"/>
    <mergeCell ref="A699:C699"/>
    <mergeCell ref="D699:E699"/>
    <mergeCell ref="F699:G699"/>
    <mergeCell ref="A700:C700"/>
    <mergeCell ref="F700:G700"/>
    <mergeCell ref="A701:E701"/>
    <mergeCell ref="F701:G701"/>
    <mergeCell ref="A697:C697"/>
    <mergeCell ref="D697:E697"/>
    <mergeCell ref="F697:G697"/>
    <mergeCell ref="A698:C698"/>
    <mergeCell ref="D698:E698"/>
    <mergeCell ref="F698:G698"/>
    <mergeCell ref="A709:C709"/>
    <mergeCell ref="D709:E709"/>
    <mergeCell ref="F709:G709"/>
    <mergeCell ref="A710:C710"/>
    <mergeCell ref="D710:E710"/>
    <mergeCell ref="F710:G710"/>
    <mergeCell ref="A707:C707"/>
    <mergeCell ref="D707:E707"/>
    <mergeCell ref="F707:G707"/>
    <mergeCell ref="A708:C708"/>
    <mergeCell ref="D708:E708"/>
    <mergeCell ref="F708:G708"/>
    <mergeCell ref="A704:E704"/>
    <mergeCell ref="F704:G704"/>
    <mergeCell ref="A705:C705"/>
    <mergeCell ref="D705:E705"/>
    <mergeCell ref="F705:G705"/>
    <mergeCell ref="A706:C706"/>
    <mergeCell ref="D706:E706"/>
    <mergeCell ref="F706:G706"/>
    <mergeCell ref="A715:C715"/>
    <mergeCell ref="D715:E715"/>
    <mergeCell ref="F715:G715"/>
    <mergeCell ref="A716:C716"/>
    <mergeCell ref="D716:E716"/>
    <mergeCell ref="F716:G716"/>
    <mergeCell ref="A713:C713"/>
    <mergeCell ref="D713:E713"/>
    <mergeCell ref="F713:G713"/>
    <mergeCell ref="A714:C714"/>
    <mergeCell ref="D714:E714"/>
    <mergeCell ref="F714:G714"/>
    <mergeCell ref="A711:C711"/>
    <mergeCell ref="D711:E711"/>
    <mergeCell ref="F711:G711"/>
    <mergeCell ref="A712:C712"/>
    <mergeCell ref="D712:E712"/>
    <mergeCell ref="F712:G712"/>
    <mergeCell ref="A722:C722"/>
    <mergeCell ref="D722:E722"/>
    <mergeCell ref="F722:G722"/>
    <mergeCell ref="A723:C723"/>
    <mergeCell ref="D723:E723"/>
    <mergeCell ref="F723:G723"/>
    <mergeCell ref="A719:E719"/>
    <mergeCell ref="F719:G719"/>
    <mergeCell ref="A720:C720"/>
    <mergeCell ref="D720:E720"/>
    <mergeCell ref="F720:G720"/>
    <mergeCell ref="A721:C721"/>
    <mergeCell ref="D721:E721"/>
    <mergeCell ref="F721:G721"/>
    <mergeCell ref="A717:C717"/>
    <mergeCell ref="D717:E717"/>
    <mergeCell ref="F717:G717"/>
    <mergeCell ref="A718:C718"/>
    <mergeCell ref="D718:E718"/>
    <mergeCell ref="F718:G718"/>
    <mergeCell ref="A728:C728"/>
    <mergeCell ref="D728:E728"/>
    <mergeCell ref="F728:G728"/>
    <mergeCell ref="A729:C729"/>
    <mergeCell ref="D729:E729"/>
    <mergeCell ref="F729:G729"/>
    <mergeCell ref="A726:C726"/>
    <mergeCell ref="D726:E726"/>
    <mergeCell ref="F726:G726"/>
    <mergeCell ref="A727:C727"/>
    <mergeCell ref="D727:E727"/>
    <mergeCell ref="F727:G727"/>
    <mergeCell ref="A724:C724"/>
    <mergeCell ref="D724:E724"/>
    <mergeCell ref="F724:G724"/>
    <mergeCell ref="A725:C725"/>
    <mergeCell ref="D725:E725"/>
    <mergeCell ref="F725:G725"/>
    <mergeCell ref="A734:C734"/>
    <mergeCell ref="F734:G734"/>
    <mergeCell ref="A735:E735"/>
    <mergeCell ref="F735:G735"/>
    <mergeCell ref="A736:C736"/>
    <mergeCell ref="D736:E736"/>
    <mergeCell ref="F736:G736"/>
    <mergeCell ref="A732:C732"/>
    <mergeCell ref="D732:E732"/>
    <mergeCell ref="F732:G732"/>
    <mergeCell ref="A733:C733"/>
    <mergeCell ref="D733:E733"/>
    <mergeCell ref="F733:G733"/>
    <mergeCell ref="A730:C730"/>
    <mergeCell ref="D730:E730"/>
    <mergeCell ref="F730:G730"/>
    <mergeCell ref="A731:C731"/>
    <mergeCell ref="D731:E731"/>
    <mergeCell ref="F731:G731"/>
    <mergeCell ref="A741:C741"/>
    <mergeCell ref="D741:E741"/>
    <mergeCell ref="F741:G741"/>
    <mergeCell ref="A742:C742"/>
    <mergeCell ref="D742:E742"/>
    <mergeCell ref="F742:G742"/>
    <mergeCell ref="A739:C739"/>
    <mergeCell ref="D739:E739"/>
    <mergeCell ref="F739:G739"/>
    <mergeCell ref="A740:C740"/>
    <mergeCell ref="D740:E740"/>
    <mergeCell ref="F740:G740"/>
    <mergeCell ref="A737:C737"/>
    <mergeCell ref="D737:E737"/>
    <mergeCell ref="F737:G737"/>
    <mergeCell ref="A738:C738"/>
    <mergeCell ref="D738:E738"/>
    <mergeCell ref="F738:G738"/>
    <mergeCell ref="A747:C747"/>
    <mergeCell ref="D747:E747"/>
    <mergeCell ref="F747:G747"/>
    <mergeCell ref="A748:C748"/>
    <mergeCell ref="D748:E748"/>
    <mergeCell ref="F748:G748"/>
    <mergeCell ref="A745:C745"/>
    <mergeCell ref="D745:E745"/>
    <mergeCell ref="F745:G745"/>
    <mergeCell ref="A746:C746"/>
    <mergeCell ref="D746:E746"/>
    <mergeCell ref="F746:G746"/>
    <mergeCell ref="A743:C743"/>
    <mergeCell ref="D743:E743"/>
    <mergeCell ref="F743:G743"/>
    <mergeCell ref="A744:C744"/>
    <mergeCell ref="D744:E744"/>
    <mergeCell ref="F744:G744"/>
    <mergeCell ref="A754:C754"/>
    <mergeCell ref="D754:E754"/>
    <mergeCell ref="F754:G754"/>
    <mergeCell ref="A755:C755"/>
    <mergeCell ref="D755:E755"/>
    <mergeCell ref="F755:G755"/>
    <mergeCell ref="A752:C752"/>
    <mergeCell ref="D752:E752"/>
    <mergeCell ref="F752:G752"/>
    <mergeCell ref="A753:C753"/>
    <mergeCell ref="D753:E753"/>
    <mergeCell ref="F753:G753"/>
    <mergeCell ref="A749:E749"/>
    <mergeCell ref="F749:G749"/>
    <mergeCell ref="A750:C750"/>
    <mergeCell ref="D750:E750"/>
    <mergeCell ref="F750:G750"/>
    <mergeCell ref="A751:C751"/>
    <mergeCell ref="D751:E751"/>
    <mergeCell ref="F751:G751"/>
    <mergeCell ref="A760:C760"/>
    <mergeCell ref="D760:E760"/>
    <mergeCell ref="F760:G760"/>
    <mergeCell ref="A761:C761"/>
    <mergeCell ref="D761:E761"/>
    <mergeCell ref="F761:G761"/>
    <mergeCell ref="A758:C758"/>
    <mergeCell ref="D758:E758"/>
    <mergeCell ref="F758:G758"/>
    <mergeCell ref="A759:C759"/>
    <mergeCell ref="D759:E759"/>
    <mergeCell ref="F759:G759"/>
    <mergeCell ref="A756:C756"/>
    <mergeCell ref="D756:E756"/>
    <mergeCell ref="F756:G756"/>
    <mergeCell ref="A757:C757"/>
    <mergeCell ref="D757:E757"/>
    <mergeCell ref="F757:G757"/>
    <mergeCell ref="A767:C767"/>
    <mergeCell ref="D767:E767"/>
    <mergeCell ref="F767:G767"/>
    <mergeCell ref="A768:C768"/>
    <mergeCell ref="D768:E768"/>
    <mergeCell ref="F768:G768"/>
    <mergeCell ref="A765:C765"/>
    <mergeCell ref="D765:E765"/>
    <mergeCell ref="F765:G765"/>
    <mergeCell ref="A766:C766"/>
    <mergeCell ref="D766:E766"/>
    <mergeCell ref="F766:G766"/>
    <mergeCell ref="A762:C762"/>
    <mergeCell ref="D762:E762"/>
    <mergeCell ref="F762:G762"/>
    <mergeCell ref="A763:E763"/>
    <mergeCell ref="F763:G763"/>
    <mergeCell ref="A764:C764"/>
    <mergeCell ref="D764:E764"/>
    <mergeCell ref="F764:G764"/>
    <mergeCell ref="A773:C773"/>
    <mergeCell ref="D773:E773"/>
    <mergeCell ref="F773:G773"/>
    <mergeCell ref="A774:C774"/>
    <mergeCell ref="D774:E774"/>
    <mergeCell ref="F774:G774"/>
    <mergeCell ref="A771:C771"/>
    <mergeCell ref="D771:E771"/>
    <mergeCell ref="F771:G771"/>
    <mergeCell ref="A772:C772"/>
    <mergeCell ref="D772:E772"/>
    <mergeCell ref="F772:G772"/>
    <mergeCell ref="A769:C769"/>
    <mergeCell ref="D769:E769"/>
    <mergeCell ref="F769:G769"/>
    <mergeCell ref="A770:C770"/>
    <mergeCell ref="D770:E770"/>
    <mergeCell ref="F770:G770"/>
    <mergeCell ref="A780:C780"/>
    <mergeCell ref="D780:E780"/>
    <mergeCell ref="F780:G780"/>
    <mergeCell ref="A781:C781"/>
    <mergeCell ref="D781:E781"/>
    <mergeCell ref="F781:G781"/>
    <mergeCell ref="A777:C777"/>
    <mergeCell ref="F777:G777"/>
    <mergeCell ref="A778:E778"/>
    <mergeCell ref="F778:G778"/>
    <mergeCell ref="A779:C779"/>
    <mergeCell ref="D779:E779"/>
    <mergeCell ref="F779:G779"/>
    <mergeCell ref="A775:C775"/>
    <mergeCell ref="D775:E775"/>
    <mergeCell ref="F775:G775"/>
    <mergeCell ref="A776:C776"/>
    <mergeCell ref="D776:E776"/>
    <mergeCell ref="F776:G776"/>
    <mergeCell ref="A786:C786"/>
    <mergeCell ref="D786:E786"/>
    <mergeCell ref="F786:G786"/>
    <mergeCell ref="A787:C787"/>
    <mergeCell ref="D787:E787"/>
    <mergeCell ref="F787:G787"/>
    <mergeCell ref="A784:C784"/>
    <mergeCell ref="D784:E784"/>
    <mergeCell ref="F784:G784"/>
    <mergeCell ref="A785:C785"/>
    <mergeCell ref="D785:E785"/>
    <mergeCell ref="F785:G785"/>
    <mergeCell ref="A782:C782"/>
    <mergeCell ref="D782:E782"/>
    <mergeCell ref="F782:G782"/>
    <mergeCell ref="A783:C783"/>
    <mergeCell ref="D783:E783"/>
    <mergeCell ref="F783:G783"/>
    <mergeCell ref="A793:C793"/>
    <mergeCell ref="D793:E793"/>
    <mergeCell ref="F793:G793"/>
    <mergeCell ref="A794:C794"/>
    <mergeCell ref="D794:E794"/>
    <mergeCell ref="F794:G794"/>
    <mergeCell ref="A790:C790"/>
    <mergeCell ref="F790:G790"/>
    <mergeCell ref="A791:E791"/>
    <mergeCell ref="F791:G791"/>
    <mergeCell ref="A792:C792"/>
    <mergeCell ref="D792:E792"/>
    <mergeCell ref="F792:G792"/>
    <mergeCell ref="A788:C788"/>
    <mergeCell ref="D788:E788"/>
    <mergeCell ref="F788:G788"/>
    <mergeCell ref="A789:C789"/>
    <mergeCell ref="D789:E789"/>
    <mergeCell ref="F789:G789"/>
    <mergeCell ref="A799:C799"/>
    <mergeCell ref="D799:E799"/>
    <mergeCell ref="F799:G799"/>
    <mergeCell ref="A800:C800"/>
    <mergeCell ref="D800:E800"/>
    <mergeCell ref="F800:G800"/>
    <mergeCell ref="A797:C797"/>
    <mergeCell ref="D797:E797"/>
    <mergeCell ref="F797:G797"/>
    <mergeCell ref="A798:C798"/>
    <mergeCell ref="D798:E798"/>
    <mergeCell ref="F798:G798"/>
    <mergeCell ref="A795:C795"/>
    <mergeCell ref="D795:E795"/>
    <mergeCell ref="F795:G795"/>
    <mergeCell ref="A796:C796"/>
    <mergeCell ref="D796:E796"/>
    <mergeCell ref="F796:G796"/>
    <mergeCell ref="A805:C805"/>
    <mergeCell ref="D805:E805"/>
    <mergeCell ref="F805:G805"/>
    <mergeCell ref="A806:C806"/>
    <mergeCell ref="F806:G806"/>
    <mergeCell ref="A807:E807"/>
    <mergeCell ref="F807:G807"/>
    <mergeCell ref="A803:C803"/>
    <mergeCell ref="D803:E803"/>
    <mergeCell ref="F803:G803"/>
    <mergeCell ref="A804:C804"/>
    <mergeCell ref="D804:E804"/>
    <mergeCell ref="F804:G804"/>
    <mergeCell ref="A801:C801"/>
    <mergeCell ref="D801:E801"/>
    <mergeCell ref="F801:G801"/>
    <mergeCell ref="A802:C802"/>
    <mergeCell ref="D802:E802"/>
    <mergeCell ref="F802:G802"/>
    <mergeCell ref="A812:C812"/>
    <mergeCell ref="D812:E812"/>
    <mergeCell ref="F812:G812"/>
    <mergeCell ref="A813:C813"/>
    <mergeCell ref="D813:E813"/>
    <mergeCell ref="F813:G813"/>
    <mergeCell ref="A810:C810"/>
    <mergeCell ref="D810:E810"/>
    <mergeCell ref="F810:G810"/>
    <mergeCell ref="A811:C811"/>
    <mergeCell ref="D811:E811"/>
    <mergeCell ref="F811:G811"/>
    <mergeCell ref="A808:C808"/>
    <mergeCell ref="D808:E808"/>
    <mergeCell ref="F808:G808"/>
    <mergeCell ref="A809:C809"/>
    <mergeCell ref="D809:E809"/>
    <mergeCell ref="F809:G809"/>
    <mergeCell ref="A818:C818"/>
    <mergeCell ref="D818:E818"/>
    <mergeCell ref="F818:G818"/>
    <mergeCell ref="A819:C819"/>
    <mergeCell ref="D819:E819"/>
    <mergeCell ref="F819:G819"/>
    <mergeCell ref="A816:C816"/>
    <mergeCell ref="D816:E816"/>
    <mergeCell ref="F816:G816"/>
    <mergeCell ref="A817:C817"/>
    <mergeCell ref="D817:E817"/>
    <mergeCell ref="F817:G817"/>
    <mergeCell ref="A814:C814"/>
    <mergeCell ref="D814:E814"/>
    <mergeCell ref="F814:G814"/>
    <mergeCell ref="A815:C815"/>
    <mergeCell ref="D815:E815"/>
    <mergeCell ref="F815:G815"/>
    <mergeCell ref="A825:C825"/>
    <mergeCell ref="D825:E825"/>
    <mergeCell ref="F825:G825"/>
    <mergeCell ref="A826:C826"/>
    <mergeCell ref="D826:E826"/>
    <mergeCell ref="F826:G826"/>
    <mergeCell ref="A823:C823"/>
    <mergeCell ref="D823:E823"/>
    <mergeCell ref="F823:G823"/>
    <mergeCell ref="A824:C824"/>
    <mergeCell ref="D824:E824"/>
    <mergeCell ref="F824:G824"/>
    <mergeCell ref="A820:C820"/>
    <mergeCell ref="D820:E820"/>
    <mergeCell ref="F820:G820"/>
    <mergeCell ref="A821:E821"/>
    <mergeCell ref="F821:G821"/>
    <mergeCell ref="A822:C822"/>
    <mergeCell ref="D822:E822"/>
    <mergeCell ref="F822:G822"/>
    <mergeCell ref="A831:C831"/>
    <mergeCell ref="D831:E831"/>
    <mergeCell ref="F831:G831"/>
    <mergeCell ref="A832:C832"/>
    <mergeCell ref="D832:E832"/>
    <mergeCell ref="F832:G832"/>
    <mergeCell ref="A829:C829"/>
    <mergeCell ref="D829:E829"/>
    <mergeCell ref="F829:G829"/>
    <mergeCell ref="A830:C830"/>
    <mergeCell ref="D830:E830"/>
    <mergeCell ref="F830:G830"/>
    <mergeCell ref="A827:C827"/>
    <mergeCell ref="D827:E827"/>
    <mergeCell ref="F827:G827"/>
    <mergeCell ref="A828:C828"/>
    <mergeCell ref="D828:E828"/>
    <mergeCell ref="F828:G828"/>
    <mergeCell ref="A838:C838"/>
    <mergeCell ref="D838:E838"/>
    <mergeCell ref="F838:G838"/>
    <mergeCell ref="A839:C839"/>
    <mergeCell ref="D839:E839"/>
    <mergeCell ref="F839:G839"/>
    <mergeCell ref="A835:E835"/>
    <mergeCell ref="F835:G835"/>
    <mergeCell ref="A836:C836"/>
    <mergeCell ref="D836:E836"/>
    <mergeCell ref="F836:G836"/>
    <mergeCell ref="A837:C837"/>
    <mergeCell ref="D837:E837"/>
    <mergeCell ref="F837:G837"/>
    <mergeCell ref="A833:C833"/>
    <mergeCell ref="D833:E833"/>
    <mergeCell ref="F833:G833"/>
    <mergeCell ref="A834:C834"/>
    <mergeCell ref="D834:E834"/>
    <mergeCell ref="F834:G834"/>
    <mergeCell ref="A844:E844"/>
    <mergeCell ref="F844:G844"/>
    <mergeCell ref="A845:C845"/>
    <mergeCell ref="D845:E845"/>
    <mergeCell ref="F845:G845"/>
    <mergeCell ref="A846:C846"/>
    <mergeCell ref="D846:E846"/>
    <mergeCell ref="F846:G846"/>
    <mergeCell ref="A842:C842"/>
    <mergeCell ref="D842:E842"/>
    <mergeCell ref="F842:G842"/>
    <mergeCell ref="A843:C843"/>
    <mergeCell ref="D843:E843"/>
    <mergeCell ref="F843:G843"/>
    <mergeCell ref="A840:C840"/>
    <mergeCell ref="D840:E840"/>
    <mergeCell ref="F840:G840"/>
    <mergeCell ref="A841:C841"/>
    <mergeCell ref="D841:E841"/>
    <mergeCell ref="F841:G841"/>
    <mergeCell ref="A851:C851"/>
    <mergeCell ref="D851:E851"/>
    <mergeCell ref="F851:G851"/>
    <mergeCell ref="A852:C852"/>
    <mergeCell ref="D852:E852"/>
    <mergeCell ref="F852:G852"/>
    <mergeCell ref="A849:C849"/>
    <mergeCell ref="D849:E849"/>
    <mergeCell ref="F849:G849"/>
    <mergeCell ref="A850:C850"/>
    <mergeCell ref="D850:E850"/>
    <mergeCell ref="F850:G850"/>
    <mergeCell ref="A847:C847"/>
    <mergeCell ref="D847:E847"/>
    <mergeCell ref="F847:G847"/>
    <mergeCell ref="A848:C848"/>
    <mergeCell ref="D848:E848"/>
    <mergeCell ref="F848:G848"/>
    <mergeCell ref="A857:C857"/>
    <mergeCell ref="D857:E857"/>
    <mergeCell ref="F857:G857"/>
    <mergeCell ref="A858:E858"/>
    <mergeCell ref="F858:G858"/>
    <mergeCell ref="A859:C859"/>
    <mergeCell ref="D859:E859"/>
    <mergeCell ref="F859:G859"/>
    <mergeCell ref="A855:C855"/>
    <mergeCell ref="D855:E855"/>
    <mergeCell ref="F855:G855"/>
    <mergeCell ref="A856:C856"/>
    <mergeCell ref="D856:E856"/>
    <mergeCell ref="F856:G856"/>
    <mergeCell ref="A853:C853"/>
    <mergeCell ref="D853:E853"/>
    <mergeCell ref="F853:G853"/>
    <mergeCell ref="A854:C854"/>
    <mergeCell ref="D854:E854"/>
    <mergeCell ref="F854:G854"/>
    <mergeCell ref="A864:C864"/>
    <mergeCell ref="D864:E864"/>
    <mergeCell ref="F864:G864"/>
    <mergeCell ref="A865:C865"/>
    <mergeCell ref="D865:E865"/>
    <mergeCell ref="F865:G865"/>
    <mergeCell ref="A862:C862"/>
    <mergeCell ref="D862:E862"/>
    <mergeCell ref="F862:G862"/>
    <mergeCell ref="A863:C863"/>
    <mergeCell ref="D863:E863"/>
    <mergeCell ref="F863:G863"/>
    <mergeCell ref="A860:C860"/>
    <mergeCell ref="D860:E860"/>
    <mergeCell ref="F860:G860"/>
    <mergeCell ref="A861:C861"/>
    <mergeCell ref="D861:E861"/>
    <mergeCell ref="F861:G861"/>
    <mergeCell ref="A870:C870"/>
    <mergeCell ref="D870:E870"/>
    <mergeCell ref="F870:G870"/>
    <mergeCell ref="A871:C871"/>
    <mergeCell ref="D871:E871"/>
    <mergeCell ref="F871:G871"/>
    <mergeCell ref="A868:C868"/>
    <mergeCell ref="D868:E868"/>
    <mergeCell ref="F868:G868"/>
    <mergeCell ref="A869:C869"/>
    <mergeCell ref="D869:E869"/>
    <mergeCell ref="F869:G869"/>
    <mergeCell ref="A866:C866"/>
    <mergeCell ref="D866:E866"/>
    <mergeCell ref="F866:G866"/>
    <mergeCell ref="A867:C867"/>
    <mergeCell ref="D867:E867"/>
    <mergeCell ref="F867:G867"/>
    <mergeCell ref="A877:C877"/>
    <mergeCell ref="D877:E877"/>
    <mergeCell ref="F877:G877"/>
    <mergeCell ref="A878:C878"/>
    <mergeCell ref="D878:E878"/>
    <mergeCell ref="F878:G878"/>
    <mergeCell ref="A875:C875"/>
    <mergeCell ref="D875:E875"/>
    <mergeCell ref="F875:G875"/>
    <mergeCell ref="A876:C876"/>
    <mergeCell ref="D876:E876"/>
    <mergeCell ref="F876:G876"/>
    <mergeCell ref="A872:E872"/>
    <mergeCell ref="F872:G872"/>
    <mergeCell ref="A873:C873"/>
    <mergeCell ref="D873:E873"/>
    <mergeCell ref="F873:G873"/>
    <mergeCell ref="A874:C874"/>
    <mergeCell ref="D874:E874"/>
    <mergeCell ref="F874:G874"/>
    <mergeCell ref="A883:C883"/>
    <mergeCell ref="D883:E883"/>
    <mergeCell ref="F883:G883"/>
    <mergeCell ref="A884:C884"/>
    <mergeCell ref="D884:E884"/>
    <mergeCell ref="F884:G884"/>
    <mergeCell ref="A881:C881"/>
    <mergeCell ref="D881:E881"/>
    <mergeCell ref="F881:G881"/>
    <mergeCell ref="A882:C882"/>
    <mergeCell ref="D882:E882"/>
    <mergeCell ref="F882:G882"/>
    <mergeCell ref="A879:C879"/>
    <mergeCell ref="D879:E879"/>
    <mergeCell ref="F879:G879"/>
    <mergeCell ref="A880:C880"/>
    <mergeCell ref="D880:E880"/>
    <mergeCell ref="F880:G880"/>
    <mergeCell ref="A890:C890"/>
    <mergeCell ref="D890:E890"/>
    <mergeCell ref="F890:G890"/>
    <mergeCell ref="A891:C891"/>
    <mergeCell ref="D891:E891"/>
    <mergeCell ref="F891:G891"/>
    <mergeCell ref="A888:C888"/>
    <mergeCell ref="D888:E888"/>
    <mergeCell ref="F888:G888"/>
    <mergeCell ref="A889:C889"/>
    <mergeCell ref="D889:E889"/>
    <mergeCell ref="F889:G889"/>
    <mergeCell ref="A885:C885"/>
    <mergeCell ref="D885:E885"/>
    <mergeCell ref="F885:G885"/>
    <mergeCell ref="A886:C886"/>
    <mergeCell ref="F886:G886"/>
    <mergeCell ref="A887:E887"/>
    <mergeCell ref="F887:G887"/>
    <mergeCell ref="A897:C897"/>
    <mergeCell ref="D897:E897"/>
    <mergeCell ref="F897:G897"/>
    <mergeCell ref="A898:C898"/>
    <mergeCell ref="D898:E898"/>
    <mergeCell ref="F898:G898"/>
    <mergeCell ref="A895:C895"/>
    <mergeCell ref="D895:E895"/>
    <mergeCell ref="F895:G895"/>
    <mergeCell ref="A896:C896"/>
    <mergeCell ref="D896:E896"/>
    <mergeCell ref="F896:G896"/>
    <mergeCell ref="A892:E892"/>
    <mergeCell ref="F892:G892"/>
    <mergeCell ref="A893:C893"/>
    <mergeCell ref="D893:E893"/>
    <mergeCell ref="F893:G893"/>
    <mergeCell ref="A894:C894"/>
    <mergeCell ref="D894:E894"/>
    <mergeCell ref="F894:G894"/>
    <mergeCell ref="A903:C903"/>
    <mergeCell ref="D903:E903"/>
    <mergeCell ref="F903:G903"/>
    <mergeCell ref="A904:C904"/>
    <mergeCell ref="D904:E904"/>
    <mergeCell ref="F904:G904"/>
    <mergeCell ref="A901:C901"/>
    <mergeCell ref="D901:E901"/>
    <mergeCell ref="F901:G901"/>
    <mergeCell ref="A902:C902"/>
    <mergeCell ref="D902:E902"/>
    <mergeCell ref="F902:G902"/>
    <mergeCell ref="A899:C899"/>
    <mergeCell ref="D899:E899"/>
    <mergeCell ref="F899:G899"/>
    <mergeCell ref="A900:C900"/>
    <mergeCell ref="D900:E900"/>
    <mergeCell ref="F900:G900"/>
    <mergeCell ref="A910:C910"/>
    <mergeCell ref="D910:E910"/>
    <mergeCell ref="F910:G910"/>
    <mergeCell ref="A911:C911"/>
    <mergeCell ref="D911:E911"/>
    <mergeCell ref="F911:G911"/>
    <mergeCell ref="A908:C908"/>
    <mergeCell ref="D908:E908"/>
    <mergeCell ref="F908:G908"/>
    <mergeCell ref="A909:C909"/>
    <mergeCell ref="D909:E909"/>
    <mergeCell ref="F909:G909"/>
    <mergeCell ref="A905:C905"/>
    <mergeCell ref="D905:E905"/>
    <mergeCell ref="F905:G905"/>
    <mergeCell ref="A906:E906"/>
    <mergeCell ref="F906:G906"/>
    <mergeCell ref="A907:C907"/>
    <mergeCell ref="D907:E907"/>
    <mergeCell ref="F907:G907"/>
    <mergeCell ref="A916:C916"/>
    <mergeCell ref="D916:E916"/>
    <mergeCell ref="F916:G916"/>
    <mergeCell ref="A917:C917"/>
    <mergeCell ref="D917:E917"/>
    <mergeCell ref="F917:G917"/>
    <mergeCell ref="A914:C914"/>
    <mergeCell ref="D914:E914"/>
    <mergeCell ref="F914:G914"/>
    <mergeCell ref="A915:C915"/>
    <mergeCell ref="D915:E915"/>
    <mergeCell ref="F915:G915"/>
    <mergeCell ref="A912:C912"/>
    <mergeCell ref="D912:E912"/>
    <mergeCell ref="F912:G912"/>
    <mergeCell ref="A913:C913"/>
    <mergeCell ref="D913:E913"/>
    <mergeCell ref="F913:G913"/>
    <mergeCell ref="A923:C923"/>
    <mergeCell ref="D923:E923"/>
    <mergeCell ref="F923:G923"/>
    <mergeCell ref="A924:C924"/>
    <mergeCell ref="D924:E924"/>
    <mergeCell ref="F924:G924"/>
    <mergeCell ref="A920:E920"/>
    <mergeCell ref="F920:G920"/>
    <mergeCell ref="A921:C921"/>
    <mergeCell ref="D921:E921"/>
    <mergeCell ref="F921:G921"/>
    <mergeCell ref="A922:C922"/>
    <mergeCell ref="D922:E922"/>
    <mergeCell ref="F922:G922"/>
    <mergeCell ref="A918:C918"/>
    <mergeCell ref="D918:E918"/>
    <mergeCell ref="F918:G918"/>
    <mergeCell ref="A919:C919"/>
    <mergeCell ref="D919:E919"/>
    <mergeCell ref="F919:G919"/>
    <mergeCell ref="A929:C929"/>
    <mergeCell ref="D929:E929"/>
    <mergeCell ref="F929:G929"/>
    <mergeCell ref="A930:C930"/>
    <mergeCell ref="D930:E930"/>
    <mergeCell ref="F930:G930"/>
    <mergeCell ref="A927:C927"/>
    <mergeCell ref="D927:E927"/>
    <mergeCell ref="F927:G927"/>
    <mergeCell ref="A928:C928"/>
    <mergeCell ref="D928:E928"/>
    <mergeCell ref="F928:G928"/>
    <mergeCell ref="A925:C925"/>
    <mergeCell ref="D925:E925"/>
    <mergeCell ref="F925:G925"/>
    <mergeCell ref="A926:C926"/>
    <mergeCell ref="D926:E926"/>
    <mergeCell ref="F926:G926"/>
    <mergeCell ref="A936:C936"/>
    <mergeCell ref="D936:E936"/>
    <mergeCell ref="F936:G936"/>
    <mergeCell ref="A937:C937"/>
    <mergeCell ref="D937:E937"/>
    <mergeCell ref="F937:G937"/>
    <mergeCell ref="A933:C933"/>
    <mergeCell ref="D933:E933"/>
    <mergeCell ref="F933:G933"/>
    <mergeCell ref="A934:E934"/>
    <mergeCell ref="F934:G934"/>
    <mergeCell ref="A935:C935"/>
    <mergeCell ref="D935:E935"/>
    <mergeCell ref="F935:G935"/>
    <mergeCell ref="A931:C931"/>
    <mergeCell ref="D931:E931"/>
    <mergeCell ref="F931:G931"/>
    <mergeCell ref="A932:C932"/>
    <mergeCell ref="D932:E932"/>
    <mergeCell ref="F932:G932"/>
    <mergeCell ref="A942:C942"/>
    <mergeCell ref="D942:E942"/>
    <mergeCell ref="F942:G942"/>
    <mergeCell ref="A943:C943"/>
    <mergeCell ref="D943:E943"/>
    <mergeCell ref="F943:G943"/>
    <mergeCell ref="A940:C940"/>
    <mergeCell ref="D940:E940"/>
    <mergeCell ref="F940:G940"/>
    <mergeCell ref="A941:C941"/>
    <mergeCell ref="D941:E941"/>
    <mergeCell ref="F941:G941"/>
    <mergeCell ref="A938:C938"/>
    <mergeCell ref="D938:E938"/>
    <mergeCell ref="F938:G938"/>
    <mergeCell ref="A939:C939"/>
    <mergeCell ref="D939:E939"/>
    <mergeCell ref="F939:G939"/>
    <mergeCell ref="A948:C948"/>
    <mergeCell ref="F948:G948"/>
    <mergeCell ref="A949:E949"/>
    <mergeCell ref="F949:G949"/>
    <mergeCell ref="A950:C950"/>
    <mergeCell ref="D950:E950"/>
    <mergeCell ref="F950:G950"/>
    <mergeCell ref="A946:C946"/>
    <mergeCell ref="D946:E946"/>
    <mergeCell ref="F946:G946"/>
    <mergeCell ref="A947:C947"/>
    <mergeCell ref="D947:E947"/>
    <mergeCell ref="F947:G947"/>
    <mergeCell ref="A944:C944"/>
    <mergeCell ref="D944:E944"/>
    <mergeCell ref="F944:G944"/>
    <mergeCell ref="A945:C945"/>
    <mergeCell ref="D945:E945"/>
    <mergeCell ref="F945:G945"/>
    <mergeCell ref="A955:C955"/>
    <mergeCell ref="D955:E955"/>
    <mergeCell ref="F955:G955"/>
    <mergeCell ref="A956:C956"/>
    <mergeCell ref="D956:E956"/>
    <mergeCell ref="F956:G956"/>
    <mergeCell ref="A953:C953"/>
    <mergeCell ref="D953:E953"/>
    <mergeCell ref="F953:G953"/>
    <mergeCell ref="A954:C954"/>
    <mergeCell ref="D954:E954"/>
    <mergeCell ref="F954:G954"/>
    <mergeCell ref="A951:C951"/>
    <mergeCell ref="D951:E951"/>
    <mergeCell ref="F951:G951"/>
    <mergeCell ref="A952:C952"/>
    <mergeCell ref="D952:E952"/>
    <mergeCell ref="F952:G952"/>
    <mergeCell ref="A961:C961"/>
    <mergeCell ref="D961:E961"/>
    <mergeCell ref="F961:G961"/>
    <mergeCell ref="A962:C962"/>
    <mergeCell ref="D962:E962"/>
    <mergeCell ref="F962:G962"/>
    <mergeCell ref="A959:C959"/>
    <mergeCell ref="D959:E959"/>
    <mergeCell ref="F959:G959"/>
    <mergeCell ref="A960:C960"/>
    <mergeCell ref="D960:E960"/>
    <mergeCell ref="F960:G960"/>
    <mergeCell ref="A957:C957"/>
    <mergeCell ref="D957:E957"/>
    <mergeCell ref="F957:G957"/>
    <mergeCell ref="A958:C958"/>
    <mergeCell ref="D958:E958"/>
    <mergeCell ref="F958:G958"/>
    <mergeCell ref="A968:C968"/>
    <mergeCell ref="D968:E968"/>
    <mergeCell ref="F968:G968"/>
    <mergeCell ref="A969:C969"/>
    <mergeCell ref="D969:E969"/>
    <mergeCell ref="F969:G969"/>
    <mergeCell ref="A966:C966"/>
    <mergeCell ref="D966:E966"/>
    <mergeCell ref="F966:G966"/>
    <mergeCell ref="A967:C967"/>
    <mergeCell ref="D967:E967"/>
    <mergeCell ref="F967:G967"/>
    <mergeCell ref="A963:E963"/>
    <mergeCell ref="F963:G963"/>
    <mergeCell ref="A964:C964"/>
    <mergeCell ref="D964:E964"/>
    <mergeCell ref="F964:G964"/>
    <mergeCell ref="A965:C965"/>
    <mergeCell ref="D965:E965"/>
    <mergeCell ref="F965:G965"/>
    <mergeCell ref="A974:C974"/>
    <mergeCell ref="D974:E974"/>
    <mergeCell ref="F974:G974"/>
    <mergeCell ref="A975:C975"/>
    <mergeCell ref="D975:E975"/>
    <mergeCell ref="F975:G975"/>
    <mergeCell ref="A972:C972"/>
    <mergeCell ref="D972:E972"/>
    <mergeCell ref="F972:G972"/>
    <mergeCell ref="A973:C973"/>
    <mergeCell ref="D973:E973"/>
    <mergeCell ref="F973:G973"/>
    <mergeCell ref="A970:C970"/>
    <mergeCell ref="D970:E970"/>
    <mergeCell ref="F970:G970"/>
    <mergeCell ref="A971:C971"/>
    <mergeCell ref="D971:E971"/>
    <mergeCell ref="F971:G971"/>
    <mergeCell ref="A981:C981"/>
    <mergeCell ref="D981:E981"/>
    <mergeCell ref="F981:G981"/>
    <mergeCell ref="A982:C982"/>
    <mergeCell ref="D982:E982"/>
    <mergeCell ref="F982:G982"/>
    <mergeCell ref="A979:C979"/>
    <mergeCell ref="D979:E979"/>
    <mergeCell ref="F979:G979"/>
    <mergeCell ref="A980:C980"/>
    <mergeCell ref="D980:E980"/>
    <mergeCell ref="F980:G980"/>
    <mergeCell ref="A976:C976"/>
    <mergeCell ref="D976:E976"/>
    <mergeCell ref="F976:G976"/>
    <mergeCell ref="A977:E977"/>
    <mergeCell ref="F977:G977"/>
    <mergeCell ref="A978:C978"/>
    <mergeCell ref="D978:E978"/>
    <mergeCell ref="F978:G978"/>
    <mergeCell ref="A987:C987"/>
    <mergeCell ref="D987:E987"/>
    <mergeCell ref="F987:G987"/>
    <mergeCell ref="A988:C988"/>
    <mergeCell ref="D988:E988"/>
    <mergeCell ref="F988:G988"/>
    <mergeCell ref="A985:C985"/>
    <mergeCell ref="D985:E985"/>
    <mergeCell ref="F985:G985"/>
    <mergeCell ref="A986:C986"/>
    <mergeCell ref="D986:E986"/>
    <mergeCell ref="F986:G986"/>
    <mergeCell ref="A983:C983"/>
    <mergeCell ref="D983:E983"/>
    <mergeCell ref="F983:G983"/>
    <mergeCell ref="A984:C984"/>
    <mergeCell ref="D984:E984"/>
    <mergeCell ref="F984:G984"/>
    <mergeCell ref="A994:C994"/>
    <mergeCell ref="D994:E994"/>
    <mergeCell ref="F994:G994"/>
    <mergeCell ref="A995:C995"/>
    <mergeCell ref="D995:E995"/>
    <mergeCell ref="F995:G995"/>
    <mergeCell ref="A991:C991"/>
    <mergeCell ref="F991:G991"/>
    <mergeCell ref="A992:E992"/>
    <mergeCell ref="F992:G992"/>
    <mergeCell ref="A993:C993"/>
    <mergeCell ref="D993:E993"/>
    <mergeCell ref="F993:G993"/>
    <mergeCell ref="A989:C989"/>
    <mergeCell ref="D989:E989"/>
    <mergeCell ref="F989:G989"/>
    <mergeCell ref="A990:C990"/>
    <mergeCell ref="D990:E990"/>
    <mergeCell ref="F990:G990"/>
    <mergeCell ref="A1000:C1000"/>
    <mergeCell ref="D1000:E1000"/>
    <mergeCell ref="F1000:G1000"/>
    <mergeCell ref="A1001:C1001"/>
    <mergeCell ref="D1001:E1001"/>
    <mergeCell ref="F1001:G1001"/>
    <mergeCell ref="A998:C998"/>
    <mergeCell ref="D998:E998"/>
    <mergeCell ref="F998:G998"/>
    <mergeCell ref="A999:C999"/>
    <mergeCell ref="D999:E999"/>
    <mergeCell ref="F999:G999"/>
    <mergeCell ref="A996:C996"/>
    <mergeCell ref="D996:E996"/>
    <mergeCell ref="F996:G996"/>
    <mergeCell ref="A997:C997"/>
    <mergeCell ref="D997:E997"/>
    <mergeCell ref="F997:G997"/>
    <mergeCell ref="A1006:E1006"/>
    <mergeCell ref="F1006:G1006"/>
    <mergeCell ref="A1007:C1007"/>
    <mergeCell ref="D1007:E1007"/>
    <mergeCell ref="F1007:G1007"/>
    <mergeCell ref="A1008:C1008"/>
    <mergeCell ref="D1008:E1008"/>
    <mergeCell ref="F1008:G1008"/>
    <mergeCell ref="A1004:C1004"/>
    <mergeCell ref="D1004:E1004"/>
    <mergeCell ref="F1004:G1004"/>
    <mergeCell ref="A1005:C1005"/>
    <mergeCell ref="D1005:E1005"/>
    <mergeCell ref="F1005:G1005"/>
    <mergeCell ref="A1002:C1002"/>
    <mergeCell ref="D1002:E1002"/>
    <mergeCell ref="F1002:G1002"/>
    <mergeCell ref="A1003:C1003"/>
    <mergeCell ref="D1003:E1003"/>
    <mergeCell ref="F1003:G1003"/>
    <mergeCell ref="A1013:C1013"/>
    <mergeCell ref="D1013:E1013"/>
    <mergeCell ref="F1013:G1013"/>
    <mergeCell ref="A1014:C1014"/>
    <mergeCell ref="D1014:E1014"/>
    <mergeCell ref="F1014:G1014"/>
    <mergeCell ref="A1011:C1011"/>
    <mergeCell ref="D1011:E1011"/>
    <mergeCell ref="F1011:G1011"/>
    <mergeCell ref="A1012:C1012"/>
    <mergeCell ref="D1012:E1012"/>
    <mergeCell ref="F1012:G1012"/>
    <mergeCell ref="A1009:C1009"/>
    <mergeCell ref="D1009:E1009"/>
    <mergeCell ref="F1009:G1009"/>
    <mergeCell ref="A1010:C1010"/>
    <mergeCell ref="D1010:E1010"/>
    <mergeCell ref="F1010:G1010"/>
    <mergeCell ref="A1019:C1019"/>
    <mergeCell ref="D1019:E1019"/>
    <mergeCell ref="F1019:G1019"/>
    <mergeCell ref="A1020:E1020"/>
    <mergeCell ref="F1020:G1020"/>
    <mergeCell ref="A1021:C1021"/>
    <mergeCell ref="D1021:E1021"/>
    <mergeCell ref="F1021:G1021"/>
    <mergeCell ref="A1017:C1017"/>
    <mergeCell ref="D1017:E1017"/>
    <mergeCell ref="F1017:G1017"/>
    <mergeCell ref="A1018:C1018"/>
    <mergeCell ref="D1018:E1018"/>
    <mergeCell ref="F1018:G1018"/>
    <mergeCell ref="A1015:C1015"/>
    <mergeCell ref="D1015:E1015"/>
    <mergeCell ref="F1015:G1015"/>
    <mergeCell ref="A1016:C1016"/>
    <mergeCell ref="D1016:E1016"/>
    <mergeCell ref="F1016:G1016"/>
    <mergeCell ref="A1026:C1026"/>
    <mergeCell ref="D1026:E1026"/>
    <mergeCell ref="F1026:G1026"/>
    <mergeCell ref="A1027:C1027"/>
    <mergeCell ref="D1027:E1027"/>
    <mergeCell ref="F1027:G1027"/>
    <mergeCell ref="A1024:C1024"/>
    <mergeCell ref="D1024:E1024"/>
    <mergeCell ref="F1024:G1024"/>
    <mergeCell ref="A1025:C1025"/>
    <mergeCell ref="D1025:E1025"/>
    <mergeCell ref="F1025:G1025"/>
    <mergeCell ref="A1022:C1022"/>
    <mergeCell ref="D1022:E1022"/>
    <mergeCell ref="F1022:G1022"/>
    <mergeCell ref="A1023:C1023"/>
    <mergeCell ref="D1023:E1023"/>
    <mergeCell ref="F1023:G1023"/>
    <mergeCell ref="A1032:C1032"/>
    <mergeCell ref="D1032:E1032"/>
    <mergeCell ref="F1032:G1032"/>
    <mergeCell ref="A1033:C1033"/>
    <mergeCell ref="D1033:E1033"/>
    <mergeCell ref="F1033:G1033"/>
    <mergeCell ref="A1030:C1030"/>
    <mergeCell ref="D1030:E1030"/>
    <mergeCell ref="F1030:G1030"/>
    <mergeCell ref="A1031:C1031"/>
    <mergeCell ref="D1031:E1031"/>
    <mergeCell ref="F1031:G1031"/>
    <mergeCell ref="A1028:C1028"/>
    <mergeCell ref="D1028:E1028"/>
    <mergeCell ref="F1028:G1028"/>
    <mergeCell ref="A1029:C1029"/>
    <mergeCell ref="D1029:E1029"/>
    <mergeCell ref="F1029:G1029"/>
    <mergeCell ref="A1039:C1039"/>
    <mergeCell ref="D1039:E1039"/>
    <mergeCell ref="F1039:G1039"/>
    <mergeCell ref="A1040:C1040"/>
    <mergeCell ref="D1040:E1040"/>
    <mergeCell ref="F1040:G1040"/>
    <mergeCell ref="A1037:C1037"/>
    <mergeCell ref="D1037:E1037"/>
    <mergeCell ref="F1037:G1037"/>
    <mergeCell ref="A1038:C1038"/>
    <mergeCell ref="D1038:E1038"/>
    <mergeCell ref="F1038:G1038"/>
    <mergeCell ref="A1034:E1034"/>
    <mergeCell ref="F1034:G1034"/>
    <mergeCell ref="A1035:C1035"/>
    <mergeCell ref="D1035:E1035"/>
    <mergeCell ref="F1035:G1035"/>
    <mergeCell ref="A1036:C1036"/>
    <mergeCell ref="D1036:E1036"/>
    <mergeCell ref="F1036:G1036"/>
    <mergeCell ref="A1045:C1045"/>
    <mergeCell ref="D1045:E1045"/>
    <mergeCell ref="F1045:G1045"/>
    <mergeCell ref="A1046:C1046"/>
    <mergeCell ref="D1046:E1046"/>
    <mergeCell ref="F1046:G1046"/>
    <mergeCell ref="A1043:C1043"/>
    <mergeCell ref="D1043:E1043"/>
    <mergeCell ref="F1043:G1043"/>
    <mergeCell ref="A1044:C1044"/>
    <mergeCell ref="D1044:E1044"/>
    <mergeCell ref="F1044:G1044"/>
    <mergeCell ref="A1041:C1041"/>
    <mergeCell ref="D1041:E1041"/>
    <mergeCell ref="F1041:G1041"/>
    <mergeCell ref="A1042:C1042"/>
    <mergeCell ref="D1042:E1042"/>
    <mergeCell ref="F1042:G1042"/>
    <mergeCell ref="A1052:C1052"/>
    <mergeCell ref="D1052:E1052"/>
    <mergeCell ref="F1052:G1052"/>
    <mergeCell ref="A1053:C1053"/>
    <mergeCell ref="D1053:E1053"/>
    <mergeCell ref="F1053:G1053"/>
    <mergeCell ref="A1050:C1050"/>
    <mergeCell ref="D1050:E1050"/>
    <mergeCell ref="F1050:G1050"/>
    <mergeCell ref="A1051:C1051"/>
    <mergeCell ref="D1051:E1051"/>
    <mergeCell ref="F1051:G1051"/>
    <mergeCell ref="A1047:C1047"/>
    <mergeCell ref="D1047:E1047"/>
    <mergeCell ref="F1047:G1047"/>
    <mergeCell ref="A1048:E1048"/>
    <mergeCell ref="F1048:G1048"/>
    <mergeCell ref="A1049:C1049"/>
    <mergeCell ref="D1049:E1049"/>
    <mergeCell ref="F1049:G1049"/>
    <mergeCell ref="A1058:C1058"/>
    <mergeCell ref="D1058:E1058"/>
    <mergeCell ref="F1058:G1058"/>
    <mergeCell ref="A1059:C1059"/>
    <mergeCell ref="D1059:E1059"/>
    <mergeCell ref="F1059:G1059"/>
    <mergeCell ref="A1056:C1056"/>
    <mergeCell ref="D1056:E1056"/>
    <mergeCell ref="F1056:G1056"/>
    <mergeCell ref="A1057:C1057"/>
    <mergeCell ref="D1057:E1057"/>
    <mergeCell ref="F1057:G1057"/>
    <mergeCell ref="A1054:C1054"/>
    <mergeCell ref="D1054:E1054"/>
    <mergeCell ref="F1054:G1054"/>
    <mergeCell ref="A1055:C1055"/>
    <mergeCell ref="D1055:E1055"/>
    <mergeCell ref="F1055:G1055"/>
    <mergeCell ref="A1065:C1065"/>
    <mergeCell ref="D1065:E1065"/>
    <mergeCell ref="F1065:G1065"/>
    <mergeCell ref="A1066:C1066"/>
    <mergeCell ref="D1066:E1066"/>
    <mergeCell ref="F1066:G1066"/>
    <mergeCell ref="A1062:E1062"/>
    <mergeCell ref="F1062:G1062"/>
    <mergeCell ref="A1063:C1063"/>
    <mergeCell ref="D1063:E1063"/>
    <mergeCell ref="F1063:G1063"/>
    <mergeCell ref="A1064:C1064"/>
    <mergeCell ref="D1064:E1064"/>
    <mergeCell ref="F1064:G1064"/>
    <mergeCell ref="A1060:C1060"/>
    <mergeCell ref="D1060:E1060"/>
    <mergeCell ref="F1060:G1060"/>
    <mergeCell ref="A1061:C1061"/>
    <mergeCell ref="D1061:E1061"/>
    <mergeCell ref="F1061:G1061"/>
    <mergeCell ref="A1071:C1071"/>
    <mergeCell ref="D1071:E1071"/>
    <mergeCell ref="F1071:G1071"/>
    <mergeCell ref="A1072:C1072"/>
    <mergeCell ref="D1072:E1072"/>
    <mergeCell ref="F1072:G1072"/>
    <mergeCell ref="A1069:C1069"/>
    <mergeCell ref="D1069:E1069"/>
    <mergeCell ref="F1069:G1069"/>
    <mergeCell ref="A1070:C1070"/>
    <mergeCell ref="D1070:E1070"/>
    <mergeCell ref="F1070:G1070"/>
    <mergeCell ref="A1067:C1067"/>
    <mergeCell ref="D1067:E1067"/>
    <mergeCell ref="F1067:G1067"/>
    <mergeCell ref="A1068:C1068"/>
    <mergeCell ref="D1068:E1068"/>
    <mergeCell ref="F1068:G1068"/>
    <mergeCell ref="A1078:C1078"/>
    <mergeCell ref="D1078:E1078"/>
    <mergeCell ref="F1078:G1078"/>
    <mergeCell ref="A1079:C1079"/>
    <mergeCell ref="D1079:E1079"/>
    <mergeCell ref="F1079:G1079"/>
    <mergeCell ref="A1075:C1075"/>
    <mergeCell ref="D1075:E1075"/>
    <mergeCell ref="F1075:G1075"/>
    <mergeCell ref="A1076:E1076"/>
    <mergeCell ref="F1076:G1076"/>
    <mergeCell ref="A1077:C1077"/>
    <mergeCell ref="D1077:E1077"/>
    <mergeCell ref="F1077:G1077"/>
    <mergeCell ref="A1073:C1073"/>
    <mergeCell ref="D1073:E1073"/>
    <mergeCell ref="F1073:G1073"/>
    <mergeCell ref="A1074:C1074"/>
    <mergeCell ref="D1074:E1074"/>
    <mergeCell ref="F1074:G1074"/>
    <mergeCell ref="A1084:C1084"/>
    <mergeCell ref="D1084:E1084"/>
    <mergeCell ref="F1084:G1084"/>
    <mergeCell ref="A1085:C1085"/>
    <mergeCell ref="D1085:E1085"/>
    <mergeCell ref="F1085:G1085"/>
    <mergeCell ref="A1082:C1082"/>
    <mergeCell ref="D1082:E1082"/>
    <mergeCell ref="F1082:G1082"/>
    <mergeCell ref="A1083:C1083"/>
    <mergeCell ref="D1083:E1083"/>
    <mergeCell ref="F1083:G1083"/>
    <mergeCell ref="A1080:C1080"/>
    <mergeCell ref="D1080:E1080"/>
    <mergeCell ref="F1080:G1080"/>
    <mergeCell ref="A1081:C1081"/>
    <mergeCell ref="D1081:E1081"/>
    <mergeCell ref="F1081:G1081"/>
    <mergeCell ref="A1090:E1090"/>
    <mergeCell ref="F1090:G1090"/>
    <mergeCell ref="A1091:C1091"/>
    <mergeCell ref="D1091:E1091"/>
    <mergeCell ref="F1091:G1091"/>
    <mergeCell ref="A1092:C1092"/>
    <mergeCell ref="D1092:E1092"/>
    <mergeCell ref="F1092:G1092"/>
    <mergeCell ref="A1088:C1088"/>
    <mergeCell ref="D1088:E1088"/>
    <mergeCell ref="F1088:G1088"/>
    <mergeCell ref="A1089:C1089"/>
    <mergeCell ref="D1089:E1089"/>
    <mergeCell ref="F1089:G1089"/>
    <mergeCell ref="A1086:C1086"/>
    <mergeCell ref="D1086:E1086"/>
    <mergeCell ref="F1086:G1086"/>
    <mergeCell ref="A1087:C1087"/>
    <mergeCell ref="D1087:E1087"/>
    <mergeCell ref="F1087:G1087"/>
    <mergeCell ref="A1097:C1097"/>
    <mergeCell ref="D1097:E1097"/>
    <mergeCell ref="F1097:G1097"/>
    <mergeCell ref="A1098:C1098"/>
    <mergeCell ref="D1098:E1098"/>
    <mergeCell ref="F1098:G1098"/>
    <mergeCell ref="A1095:C1095"/>
    <mergeCell ref="D1095:E1095"/>
    <mergeCell ref="F1095:G1095"/>
    <mergeCell ref="A1096:C1096"/>
    <mergeCell ref="D1096:E1096"/>
    <mergeCell ref="F1096:G1096"/>
    <mergeCell ref="A1093:C1093"/>
    <mergeCell ref="D1093:E1093"/>
    <mergeCell ref="F1093:G1093"/>
    <mergeCell ref="A1094:C1094"/>
    <mergeCell ref="D1094:E1094"/>
    <mergeCell ref="F1094:G1094"/>
    <mergeCell ref="A1103:C1103"/>
    <mergeCell ref="D1103:E1103"/>
    <mergeCell ref="F1103:G1103"/>
    <mergeCell ref="A1104:E1104"/>
    <mergeCell ref="F1104:G1104"/>
    <mergeCell ref="A1105:C1105"/>
    <mergeCell ref="D1105:E1105"/>
    <mergeCell ref="F1105:G1105"/>
    <mergeCell ref="A1101:C1101"/>
    <mergeCell ref="D1101:E1101"/>
    <mergeCell ref="F1101:G1101"/>
    <mergeCell ref="A1102:C1102"/>
    <mergeCell ref="D1102:E1102"/>
    <mergeCell ref="F1102:G1102"/>
    <mergeCell ref="A1099:C1099"/>
    <mergeCell ref="D1099:E1099"/>
    <mergeCell ref="F1099:G1099"/>
    <mergeCell ref="A1100:C1100"/>
    <mergeCell ref="D1100:E1100"/>
    <mergeCell ref="F1100:G1100"/>
    <mergeCell ref="A1110:C1110"/>
    <mergeCell ref="D1110:E1110"/>
    <mergeCell ref="F1110:G1110"/>
    <mergeCell ref="A1111:C1111"/>
    <mergeCell ref="D1111:E1111"/>
    <mergeCell ref="F1111:G1111"/>
    <mergeCell ref="A1108:C1108"/>
    <mergeCell ref="D1108:E1108"/>
    <mergeCell ref="F1108:G1108"/>
    <mergeCell ref="A1109:C1109"/>
    <mergeCell ref="D1109:E1109"/>
    <mergeCell ref="F1109:G1109"/>
    <mergeCell ref="A1106:C1106"/>
    <mergeCell ref="D1106:E1106"/>
    <mergeCell ref="F1106:G1106"/>
    <mergeCell ref="A1107:C1107"/>
    <mergeCell ref="D1107:E1107"/>
    <mergeCell ref="F1107:G1107"/>
    <mergeCell ref="A1116:C1116"/>
    <mergeCell ref="F1116:G1116"/>
    <mergeCell ref="A1117:E1117"/>
    <mergeCell ref="F1117:G1117"/>
    <mergeCell ref="A1118:C1118"/>
    <mergeCell ref="D1118:E1118"/>
    <mergeCell ref="F1118:G1118"/>
    <mergeCell ref="A1114:C1114"/>
    <mergeCell ref="D1114:E1114"/>
    <mergeCell ref="F1114:G1114"/>
    <mergeCell ref="A1115:C1115"/>
    <mergeCell ref="D1115:E1115"/>
    <mergeCell ref="F1115:G1115"/>
    <mergeCell ref="A1112:C1112"/>
    <mergeCell ref="D1112:E1112"/>
    <mergeCell ref="F1112:G1112"/>
    <mergeCell ref="A1113:C1113"/>
    <mergeCell ref="D1113:E1113"/>
    <mergeCell ref="F1113:G1113"/>
    <mergeCell ref="A1123:C1123"/>
    <mergeCell ref="D1123:E1123"/>
    <mergeCell ref="F1123:G1123"/>
    <mergeCell ref="A1124:C1124"/>
    <mergeCell ref="D1124:E1124"/>
    <mergeCell ref="F1124:G1124"/>
    <mergeCell ref="A1121:C1121"/>
    <mergeCell ref="D1121:E1121"/>
    <mergeCell ref="F1121:G1121"/>
    <mergeCell ref="A1122:C1122"/>
    <mergeCell ref="D1122:E1122"/>
    <mergeCell ref="F1122:G1122"/>
    <mergeCell ref="A1119:C1119"/>
    <mergeCell ref="D1119:E1119"/>
    <mergeCell ref="F1119:G1119"/>
    <mergeCell ref="A1120:C1120"/>
    <mergeCell ref="D1120:E1120"/>
    <mergeCell ref="F1120:G1120"/>
    <mergeCell ref="A1129:C1129"/>
    <mergeCell ref="D1129:E1129"/>
    <mergeCell ref="F1129:G1129"/>
    <mergeCell ref="A1130:C1130"/>
    <mergeCell ref="D1130:E1130"/>
    <mergeCell ref="F1130:G1130"/>
    <mergeCell ref="A1127:C1127"/>
    <mergeCell ref="D1127:E1127"/>
    <mergeCell ref="F1127:G1127"/>
    <mergeCell ref="A1128:C1128"/>
    <mergeCell ref="D1128:E1128"/>
    <mergeCell ref="F1128:G1128"/>
    <mergeCell ref="A1125:C1125"/>
    <mergeCell ref="D1125:E1125"/>
    <mergeCell ref="F1125:G1125"/>
    <mergeCell ref="A1126:C1126"/>
    <mergeCell ref="D1126:E1126"/>
    <mergeCell ref="F1126:G1126"/>
    <mergeCell ref="A1137:C1137"/>
    <mergeCell ref="D1137:E1137"/>
    <mergeCell ref="F1137:G1137"/>
    <mergeCell ref="A1138:C1138"/>
    <mergeCell ref="D1138:E1138"/>
    <mergeCell ref="F1138:G1138"/>
    <mergeCell ref="A1134:C1134"/>
    <mergeCell ref="D1134:E1134"/>
    <mergeCell ref="F1134:G1134"/>
    <mergeCell ref="A1135:C1135"/>
    <mergeCell ref="F1135:G1135"/>
    <mergeCell ref="A1136:E1136"/>
    <mergeCell ref="F1136:G1136"/>
    <mergeCell ref="A1131:C1131"/>
    <mergeCell ref="D1131:E1131"/>
    <mergeCell ref="F1131:G1131"/>
    <mergeCell ref="A1132:E1132"/>
    <mergeCell ref="F1132:G1132"/>
    <mergeCell ref="A1133:C1133"/>
    <mergeCell ref="D1133:E1133"/>
    <mergeCell ref="F1133:G1133"/>
    <mergeCell ref="A1143:C1143"/>
    <mergeCell ref="D1143:E1143"/>
    <mergeCell ref="F1143:G1143"/>
    <mergeCell ref="A1144:C1144"/>
    <mergeCell ref="D1144:E1144"/>
    <mergeCell ref="F1144:G1144"/>
    <mergeCell ref="A1141:C1141"/>
    <mergeCell ref="D1141:E1141"/>
    <mergeCell ref="F1141:G1141"/>
    <mergeCell ref="A1142:C1142"/>
    <mergeCell ref="D1142:E1142"/>
    <mergeCell ref="F1142:G1142"/>
    <mergeCell ref="A1139:C1139"/>
    <mergeCell ref="D1139:E1139"/>
    <mergeCell ref="F1139:G1139"/>
    <mergeCell ref="A1140:C1140"/>
    <mergeCell ref="D1140:E1140"/>
    <mergeCell ref="F1140:G1140"/>
    <mergeCell ref="A1150:C1150"/>
    <mergeCell ref="D1150:E1150"/>
    <mergeCell ref="F1150:G1150"/>
    <mergeCell ref="A1151:C1151"/>
    <mergeCell ref="D1151:E1151"/>
    <mergeCell ref="F1151:G1151"/>
    <mergeCell ref="A1148:C1148"/>
    <mergeCell ref="D1148:E1148"/>
    <mergeCell ref="F1148:G1148"/>
    <mergeCell ref="A1149:C1149"/>
    <mergeCell ref="D1149:E1149"/>
    <mergeCell ref="F1149:G1149"/>
    <mergeCell ref="A1145:C1145"/>
    <mergeCell ref="F1145:G1145"/>
    <mergeCell ref="A1146:E1146"/>
    <mergeCell ref="F1146:G1146"/>
    <mergeCell ref="A1147:C1147"/>
    <mergeCell ref="D1147:E1147"/>
    <mergeCell ref="F1147:G1147"/>
    <mergeCell ref="A1157:C1157"/>
    <mergeCell ref="D1157:E1157"/>
    <mergeCell ref="F1157:G1157"/>
    <mergeCell ref="A1158:C1158"/>
    <mergeCell ref="D1158:E1158"/>
    <mergeCell ref="F1158:G1158"/>
    <mergeCell ref="A1155:C1155"/>
    <mergeCell ref="D1155:E1155"/>
    <mergeCell ref="F1155:G1155"/>
    <mergeCell ref="A1156:C1156"/>
    <mergeCell ref="D1156:E1156"/>
    <mergeCell ref="F1156:G1156"/>
    <mergeCell ref="A1152:C1152"/>
    <mergeCell ref="D1152:E1152"/>
    <mergeCell ref="F1152:G1152"/>
    <mergeCell ref="A1153:C1153"/>
    <mergeCell ref="F1153:G1153"/>
    <mergeCell ref="A1154:E1154"/>
    <mergeCell ref="F1154:G1154"/>
    <mergeCell ref="A1164:C1164"/>
    <mergeCell ref="D1164:E1164"/>
    <mergeCell ref="F1164:G1164"/>
    <mergeCell ref="A1165:C1165"/>
    <mergeCell ref="D1165:E1165"/>
    <mergeCell ref="F1165:G1165"/>
    <mergeCell ref="A1161:C1161"/>
    <mergeCell ref="D1161:E1161"/>
    <mergeCell ref="F1161:G1161"/>
    <mergeCell ref="A1162:C1162"/>
    <mergeCell ref="F1162:G1162"/>
    <mergeCell ref="A1163:E1163"/>
    <mergeCell ref="F1163:G1163"/>
    <mergeCell ref="A1159:C1159"/>
    <mergeCell ref="D1159:E1159"/>
    <mergeCell ref="F1159:G1159"/>
    <mergeCell ref="A1160:C1160"/>
    <mergeCell ref="D1160:E1160"/>
    <mergeCell ref="F1160:G1160"/>
    <mergeCell ref="A1170:C1170"/>
    <mergeCell ref="D1170:E1170"/>
    <mergeCell ref="F1170:G1170"/>
    <mergeCell ref="A1171:C1171"/>
    <mergeCell ref="F1171:G1171"/>
    <mergeCell ref="A1172:E1172"/>
    <mergeCell ref="F1172:G1172"/>
    <mergeCell ref="A1168:C1168"/>
    <mergeCell ref="D1168:E1168"/>
    <mergeCell ref="F1168:G1168"/>
    <mergeCell ref="A1169:C1169"/>
    <mergeCell ref="D1169:E1169"/>
    <mergeCell ref="F1169:G1169"/>
    <mergeCell ref="A1166:C1166"/>
    <mergeCell ref="D1166:E1166"/>
    <mergeCell ref="F1166:G1166"/>
    <mergeCell ref="A1167:C1167"/>
    <mergeCell ref="D1167:E1167"/>
    <mergeCell ref="F1167:G1167"/>
    <mergeCell ref="A1177:C1177"/>
    <mergeCell ref="D1177:E1177"/>
    <mergeCell ref="F1177:G1177"/>
    <mergeCell ref="A1178:C1178"/>
    <mergeCell ref="D1178:E1178"/>
    <mergeCell ref="F1178:G1178"/>
    <mergeCell ref="A1175:C1175"/>
    <mergeCell ref="D1175:E1175"/>
    <mergeCell ref="F1175:G1175"/>
    <mergeCell ref="A1176:C1176"/>
    <mergeCell ref="D1176:E1176"/>
    <mergeCell ref="F1176:G1176"/>
    <mergeCell ref="A1173:C1173"/>
    <mergeCell ref="D1173:E1173"/>
    <mergeCell ref="F1173:G1173"/>
    <mergeCell ref="A1174:C1174"/>
    <mergeCell ref="D1174:E1174"/>
    <mergeCell ref="F1174:G1174"/>
    <mergeCell ref="A1184:C1184"/>
    <mergeCell ref="D1184:E1184"/>
    <mergeCell ref="F1184:G1184"/>
    <mergeCell ref="A1185:C1185"/>
    <mergeCell ref="D1185:E1185"/>
    <mergeCell ref="F1185:G1185"/>
    <mergeCell ref="A1181:C1181"/>
    <mergeCell ref="D1181:E1181"/>
    <mergeCell ref="F1181:G1181"/>
    <mergeCell ref="A1182:C1182"/>
    <mergeCell ref="F1182:G1182"/>
    <mergeCell ref="A1183:E1183"/>
    <mergeCell ref="F1183:G1183"/>
    <mergeCell ref="A1179:C1179"/>
    <mergeCell ref="D1179:E1179"/>
    <mergeCell ref="F1179:G1179"/>
    <mergeCell ref="A1180:C1180"/>
    <mergeCell ref="D1180:E1180"/>
    <mergeCell ref="F1180:G1180"/>
    <mergeCell ref="A1192:E1192"/>
    <mergeCell ref="F1192:G1192"/>
    <mergeCell ref="A1190:C1190"/>
    <mergeCell ref="D1190:E1190"/>
    <mergeCell ref="F1190:G1190"/>
    <mergeCell ref="A1191:C1191"/>
    <mergeCell ref="D1191:E1191"/>
    <mergeCell ref="F1191:G1191"/>
    <mergeCell ref="A1188:C1188"/>
    <mergeCell ref="D1188:E1188"/>
    <mergeCell ref="F1188:G1188"/>
    <mergeCell ref="A1189:C1189"/>
    <mergeCell ref="D1189:E1189"/>
    <mergeCell ref="F1189:G1189"/>
    <mergeCell ref="A1186:C1186"/>
    <mergeCell ref="D1186:E1186"/>
    <mergeCell ref="F1186:G1186"/>
    <mergeCell ref="A1187:C1187"/>
    <mergeCell ref="D1187:E1187"/>
    <mergeCell ref="F1187:G11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Лист1!Print_Area_0</vt:lpstr>
      <vt:lpstr>Лист1!Область_печати</vt:lpstr>
      <vt:lpstr>Лист2!Область_печати</vt:lpstr>
      <vt:lpstr>Лист1!Сверка_05.06.2017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Зубарева Наталья Ивановна</cp:lastModifiedBy>
  <cp:revision>10</cp:revision>
  <cp:lastPrinted>2023-02-03T12:07:07Z</cp:lastPrinted>
  <dcterms:created xsi:type="dcterms:W3CDTF">2014-12-05T10:55:26Z</dcterms:created>
  <dcterms:modified xsi:type="dcterms:W3CDTF">2023-02-10T10:02:39Z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